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595" windowHeight="9210" activeTab="0"/>
  </bookViews>
  <sheets>
    <sheet name="accueil" sheetId="1" r:id="rId1"/>
    <sheet name="eleve" sheetId="2" r:id="rId2"/>
    <sheet name="prof" sheetId="3" r:id="rId3"/>
  </sheets>
  <definedNames/>
  <calcPr fullCalcOnLoad="1"/>
</workbook>
</file>

<file path=xl/comments2.xml><?xml version="1.0" encoding="utf-8"?>
<comments xmlns="http://schemas.openxmlformats.org/spreadsheetml/2006/main">
  <authors>
    <author>La?titia</author>
    <author>x</author>
  </authors>
  <commentList>
    <comment ref="C6" authorId="0">
      <text>
        <r>
          <rPr>
            <b/>
            <sz val="8"/>
            <color indexed="10"/>
            <rFont val="Tahoma"/>
            <family val="2"/>
          </rPr>
          <t xml:space="preserve">Saisir le montant de la réduction
</t>
        </r>
        <r>
          <rPr>
            <sz val="8"/>
            <color indexed="10"/>
            <rFont val="Tahoma"/>
            <family val="2"/>
          </rPr>
          <t xml:space="preserve">
</t>
        </r>
      </text>
    </comment>
    <comment ref="C7" authorId="0">
      <text>
        <r>
          <rPr>
            <b/>
            <sz val="8"/>
            <color indexed="10"/>
            <rFont val="Tahoma"/>
            <family val="2"/>
          </rPr>
          <t>Saisir le prix d'achat net</t>
        </r>
      </text>
    </comment>
    <comment ref="C9" authorId="0">
      <text>
        <r>
          <rPr>
            <b/>
            <sz val="8"/>
            <color indexed="10"/>
            <rFont val="Tahoma"/>
            <family val="2"/>
          </rPr>
          <t>Saisir le cout d'achat</t>
        </r>
      </text>
    </comment>
    <comment ref="C11" authorId="0">
      <text>
        <r>
          <rPr>
            <b/>
            <sz val="8"/>
            <color indexed="10"/>
            <rFont val="Tahoma"/>
            <family val="2"/>
          </rPr>
          <t>Saisir le prix de vente hors taxe</t>
        </r>
      </text>
    </comment>
    <comment ref="C12" authorId="0">
      <text>
        <r>
          <rPr>
            <b/>
            <sz val="8"/>
            <color indexed="10"/>
            <rFont val="Tahoma"/>
            <family val="2"/>
          </rPr>
          <t>saisir le montant de la TVA</t>
        </r>
      </text>
    </comment>
    <comment ref="C13" authorId="0">
      <text>
        <r>
          <rPr>
            <b/>
            <sz val="8"/>
            <color indexed="10"/>
            <rFont val="Tahoma"/>
            <family val="2"/>
          </rPr>
          <t>Saisir le prix de vente taxe comprise</t>
        </r>
      </text>
    </comment>
    <comment ref="G5" authorId="1">
      <text>
        <r>
          <rPr>
            <b/>
            <sz val="8"/>
            <color indexed="10"/>
            <rFont val="Tahoma"/>
            <family val="2"/>
          </rPr>
          <t>Saisir le prix d'acaht brut</t>
        </r>
      </text>
    </comment>
    <comment ref="G6" authorId="0">
      <text>
        <r>
          <rPr>
            <b/>
            <sz val="8"/>
            <color indexed="10"/>
            <rFont val="Tahoma"/>
            <family val="2"/>
          </rPr>
          <t xml:space="preserve">Saisir le montant de la réduction
</t>
        </r>
        <r>
          <rPr>
            <sz val="8"/>
            <color indexed="10"/>
            <rFont val="Tahoma"/>
            <family val="2"/>
          </rPr>
          <t xml:space="preserve">
</t>
        </r>
      </text>
    </comment>
    <comment ref="G8" authorId="1">
      <text>
        <r>
          <rPr>
            <b/>
            <sz val="8"/>
            <color indexed="10"/>
            <rFont val="Tahoma"/>
            <family val="2"/>
          </rPr>
          <t>saisir les frais d'achat</t>
        </r>
      </text>
    </comment>
    <comment ref="G10" authorId="1">
      <text>
        <r>
          <rPr>
            <b/>
            <sz val="8"/>
            <color indexed="10"/>
            <rFont val="Tahoma"/>
            <family val="2"/>
          </rPr>
          <t>Saisir la marge brute</t>
        </r>
      </text>
    </comment>
    <comment ref="G12" authorId="0">
      <text>
        <r>
          <rPr>
            <b/>
            <sz val="8"/>
            <color indexed="10"/>
            <rFont val="Tahoma"/>
            <family val="2"/>
          </rPr>
          <t>saisir le montant de la TVA</t>
        </r>
      </text>
    </comment>
    <comment ref="G13" authorId="0">
      <text>
        <r>
          <rPr>
            <b/>
            <sz val="8"/>
            <color indexed="10"/>
            <rFont val="Tahoma"/>
            <family val="2"/>
          </rPr>
          <t>Saisir le prix de vente taxe comprise</t>
        </r>
      </text>
    </comment>
    <comment ref="K5" authorId="1">
      <text>
        <r>
          <rPr>
            <b/>
            <sz val="8"/>
            <color indexed="10"/>
            <rFont val="Tahoma"/>
            <family val="2"/>
          </rPr>
          <t>Saisir le prix d'acaht brut</t>
        </r>
      </text>
    </comment>
    <comment ref="K7" authorId="1">
      <text>
        <r>
          <rPr>
            <b/>
            <sz val="8"/>
            <color indexed="10"/>
            <rFont val="Tahoma"/>
            <family val="2"/>
          </rPr>
          <t>saisir le prix d'achat net</t>
        </r>
      </text>
    </comment>
    <comment ref="K9" authorId="1">
      <text>
        <r>
          <rPr>
            <b/>
            <sz val="8"/>
            <color indexed="10"/>
            <rFont val="Tahoma"/>
            <family val="2"/>
          </rPr>
          <t>Saisir le coût d'achat</t>
        </r>
      </text>
    </comment>
    <comment ref="K11" authorId="1">
      <text>
        <r>
          <rPr>
            <b/>
            <sz val="8"/>
            <color indexed="10"/>
            <rFont val="Tahoma"/>
            <family val="2"/>
          </rPr>
          <t>Saisir le prix de vente hors taxe</t>
        </r>
      </text>
    </comment>
    <comment ref="K12" authorId="0">
      <text>
        <r>
          <rPr>
            <b/>
            <sz val="8"/>
            <color indexed="10"/>
            <rFont val="Tahoma"/>
            <family val="2"/>
          </rPr>
          <t>saisir le montant de la TVA</t>
        </r>
      </text>
    </comment>
    <comment ref="K13" authorId="0">
      <text>
        <r>
          <rPr>
            <b/>
            <sz val="8"/>
            <color indexed="10"/>
            <rFont val="Tahoma"/>
            <family val="2"/>
          </rPr>
          <t>Saisir le prix de vente taxe comprise</t>
        </r>
      </text>
    </comment>
    <comment ref="C20" authorId="1">
      <text>
        <r>
          <rPr>
            <b/>
            <sz val="8"/>
            <color indexed="10"/>
            <rFont val="Tahoma"/>
            <family val="2"/>
          </rPr>
          <t>Saisir le prix d'acaht brut</t>
        </r>
      </text>
    </comment>
    <comment ref="C21" authorId="1">
      <text>
        <r>
          <rPr>
            <b/>
            <sz val="8"/>
            <color indexed="10"/>
            <rFont val="Tahoma"/>
            <family val="2"/>
          </rPr>
          <t>saisir la réduction</t>
        </r>
      </text>
    </comment>
    <comment ref="C22" authorId="1">
      <text>
        <r>
          <rPr>
            <b/>
            <sz val="8"/>
            <color indexed="10"/>
            <rFont val="Tahoma"/>
            <family val="2"/>
          </rPr>
          <t>saisir le prix d'achat net</t>
        </r>
      </text>
    </comment>
    <comment ref="C24" authorId="1">
      <text>
        <r>
          <rPr>
            <b/>
            <sz val="8"/>
            <color indexed="10"/>
            <rFont val="Tahoma"/>
            <family val="2"/>
          </rPr>
          <t>Saisir le coût d'achat</t>
        </r>
      </text>
    </comment>
    <comment ref="C26" authorId="1">
      <text>
        <r>
          <rPr>
            <b/>
            <sz val="8"/>
            <color indexed="10"/>
            <rFont val="Tahoma"/>
            <family val="2"/>
          </rPr>
          <t>Saisir le prix de vente hors taxe</t>
        </r>
      </text>
    </comment>
    <comment ref="C27" authorId="0">
      <text>
        <r>
          <rPr>
            <b/>
            <sz val="8"/>
            <color indexed="10"/>
            <rFont val="Tahoma"/>
            <family val="2"/>
          </rPr>
          <t>saisir le montant de la TVA</t>
        </r>
      </text>
    </comment>
    <comment ref="G20" authorId="1">
      <text>
        <r>
          <rPr>
            <b/>
            <sz val="8"/>
            <color indexed="10"/>
            <rFont val="Tahoma"/>
            <family val="2"/>
          </rPr>
          <t>Saisir le prix d'acaht brut</t>
        </r>
      </text>
    </comment>
    <comment ref="G21" authorId="1">
      <text>
        <r>
          <rPr>
            <b/>
            <sz val="8"/>
            <color indexed="10"/>
            <rFont val="Tahoma"/>
            <family val="2"/>
          </rPr>
          <t>saisir la réduction</t>
        </r>
      </text>
    </comment>
    <comment ref="G22" authorId="1">
      <text>
        <r>
          <rPr>
            <b/>
            <sz val="8"/>
            <color indexed="10"/>
            <rFont val="Tahoma"/>
            <family val="2"/>
          </rPr>
          <t>saisir le prix d'achat net</t>
        </r>
      </text>
    </comment>
    <comment ref="G24" authorId="1">
      <text>
        <r>
          <rPr>
            <b/>
            <sz val="8"/>
            <color indexed="10"/>
            <rFont val="Tahoma"/>
            <family val="2"/>
          </rPr>
          <t>Saisir le coût d'achat</t>
        </r>
      </text>
    </comment>
    <comment ref="G26" authorId="1">
      <text>
        <r>
          <rPr>
            <b/>
            <sz val="8"/>
            <color indexed="10"/>
            <rFont val="Tahoma"/>
            <family val="2"/>
          </rPr>
          <t>Saisir le prix de vente hors taxe</t>
        </r>
      </text>
    </comment>
    <comment ref="G28" authorId="1">
      <text>
        <r>
          <rPr>
            <b/>
            <sz val="8"/>
            <color indexed="10"/>
            <rFont val="Tahoma"/>
            <family val="2"/>
          </rPr>
          <t>Saisir le prix de vente toute taxe</t>
        </r>
      </text>
    </comment>
    <comment ref="K20" authorId="1">
      <text>
        <r>
          <rPr>
            <b/>
            <sz val="8"/>
            <color indexed="10"/>
            <rFont val="Tahoma"/>
            <family val="2"/>
          </rPr>
          <t>Saisir le prix d'acaht brut</t>
        </r>
      </text>
    </comment>
    <comment ref="K21" authorId="1">
      <text>
        <r>
          <rPr>
            <b/>
            <sz val="8"/>
            <color indexed="10"/>
            <rFont val="Tahoma"/>
            <family val="2"/>
          </rPr>
          <t>saisir la réduction</t>
        </r>
      </text>
    </comment>
    <comment ref="K23" authorId="1">
      <text>
        <r>
          <rPr>
            <b/>
            <sz val="8"/>
            <color indexed="10"/>
            <rFont val="Tahoma"/>
            <family val="2"/>
          </rPr>
          <t>Saisr les frais d'achat</t>
        </r>
      </text>
    </comment>
    <comment ref="K24" authorId="1">
      <text>
        <r>
          <rPr>
            <b/>
            <sz val="8"/>
            <color indexed="10"/>
            <rFont val="Tahoma"/>
            <family val="2"/>
          </rPr>
          <t>Saisir le coût d'achat</t>
        </r>
      </text>
    </comment>
    <comment ref="K25" authorId="1">
      <text>
        <r>
          <rPr>
            <b/>
            <sz val="8"/>
            <color indexed="10"/>
            <rFont val="Tahoma"/>
            <family val="2"/>
          </rPr>
          <t>saisir la marge brute</t>
        </r>
      </text>
    </comment>
    <comment ref="K27" authorId="1">
      <text>
        <r>
          <rPr>
            <b/>
            <sz val="8"/>
            <color indexed="10"/>
            <rFont val="Tahoma"/>
            <family val="2"/>
          </rPr>
          <t>saisir le montant de la TVA</t>
        </r>
      </text>
    </comment>
    <comment ref="K28" authorId="1">
      <text>
        <r>
          <rPr>
            <b/>
            <sz val="8"/>
            <color indexed="10"/>
            <rFont val="Tahoma"/>
            <family val="2"/>
          </rPr>
          <t>Saisir le prix de vente toute taxe</t>
        </r>
      </text>
    </comment>
  </commentList>
</comments>
</file>

<file path=xl/comments3.xml><?xml version="1.0" encoding="utf-8"?>
<comments xmlns="http://schemas.openxmlformats.org/spreadsheetml/2006/main">
  <authors>
    <author>x</author>
    <author>La?titia</author>
  </authors>
  <commentList>
    <comment ref="G5" authorId="0">
      <text>
        <r>
          <rPr>
            <b/>
            <sz val="8"/>
            <color indexed="10"/>
            <rFont val="Tahoma"/>
            <family val="2"/>
          </rPr>
          <t>Saisir le prix d'acaht brut</t>
        </r>
      </text>
    </comment>
    <comment ref="K5" authorId="0">
      <text>
        <r>
          <rPr>
            <b/>
            <sz val="8"/>
            <color indexed="10"/>
            <rFont val="Tahoma"/>
            <family val="2"/>
          </rPr>
          <t>Saisir le prix d'acaht brut</t>
        </r>
      </text>
    </comment>
    <comment ref="C6" authorId="1">
      <text>
        <r>
          <rPr>
            <b/>
            <sz val="8"/>
            <color indexed="10"/>
            <rFont val="Tahoma"/>
            <family val="2"/>
          </rPr>
          <t xml:space="preserve">Saisir le montant de la réduction
</t>
        </r>
        <r>
          <rPr>
            <sz val="8"/>
            <color indexed="10"/>
            <rFont val="Tahoma"/>
            <family val="2"/>
          </rPr>
          <t xml:space="preserve">
</t>
        </r>
      </text>
    </comment>
    <comment ref="G6" authorId="1">
      <text>
        <r>
          <rPr>
            <b/>
            <sz val="8"/>
            <color indexed="10"/>
            <rFont val="Tahoma"/>
            <family val="2"/>
          </rPr>
          <t xml:space="preserve">Saisir le montant de la réduction
</t>
        </r>
        <r>
          <rPr>
            <sz val="8"/>
            <color indexed="10"/>
            <rFont val="Tahoma"/>
            <family val="2"/>
          </rPr>
          <t xml:space="preserve">
</t>
        </r>
      </text>
    </comment>
    <comment ref="C7" authorId="1">
      <text>
        <r>
          <rPr>
            <b/>
            <sz val="8"/>
            <color indexed="10"/>
            <rFont val="Tahoma"/>
            <family val="2"/>
          </rPr>
          <t>Saisir le prix d'achat net</t>
        </r>
      </text>
    </comment>
    <comment ref="K7" authorId="0">
      <text>
        <r>
          <rPr>
            <b/>
            <sz val="8"/>
            <color indexed="10"/>
            <rFont val="Tahoma"/>
            <family val="2"/>
          </rPr>
          <t>saisir le prix d'achat net</t>
        </r>
      </text>
    </comment>
    <comment ref="G8" authorId="0">
      <text>
        <r>
          <rPr>
            <b/>
            <sz val="8"/>
            <color indexed="10"/>
            <rFont val="Tahoma"/>
            <family val="2"/>
          </rPr>
          <t>saisir les frais d'achat</t>
        </r>
      </text>
    </comment>
    <comment ref="C9" authorId="1">
      <text>
        <r>
          <rPr>
            <b/>
            <sz val="8"/>
            <color indexed="10"/>
            <rFont val="Tahoma"/>
            <family val="2"/>
          </rPr>
          <t>Saisir le cout d'achat</t>
        </r>
      </text>
    </comment>
    <comment ref="K9" authorId="0">
      <text>
        <r>
          <rPr>
            <b/>
            <sz val="8"/>
            <color indexed="10"/>
            <rFont val="Tahoma"/>
            <family val="2"/>
          </rPr>
          <t>Saisir le coût d'achat</t>
        </r>
      </text>
    </comment>
    <comment ref="G10" authorId="0">
      <text>
        <r>
          <rPr>
            <b/>
            <sz val="8"/>
            <color indexed="10"/>
            <rFont val="Tahoma"/>
            <family val="2"/>
          </rPr>
          <t>Saisir la marge brute</t>
        </r>
      </text>
    </comment>
    <comment ref="C11" authorId="1">
      <text>
        <r>
          <rPr>
            <b/>
            <sz val="8"/>
            <color indexed="10"/>
            <rFont val="Tahoma"/>
            <family val="2"/>
          </rPr>
          <t>Saisir le prix de vente hors taxe</t>
        </r>
      </text>
    </comment>
    <comment ref="K11" authorId="0">
      <text>
        <r>
          <rPr>
            <b/>
            <sz val="8"/>
            <color indexed="10"/>
            <rFont val="Tahoma"/>
            <family val="2"/>
          </rPr>
          <t>Saisir le prix de vente hors taxe</t>
        </r>
      </text>
    </comment>
    <comment ref="C12" authorId="1">
      <text>
        <r>
          <rPr>
            <b/>
            <sz val="8"/>
            <color indexed="10"/>
            <rFont val="Tahoma"/>
            <family val="2"/>
          </rPr>
          <t>saisir le montant de la TVA</t>
        </r>
      </text>
    </comment>
    <comment ref="K12" authorId="1">
      <text>
        <r>
          <rPr>
            <b/>
            <sz val="8"/>
            <color indexed="10"/>
            <rFont val="Tahoma"/>
            <family val="2"/>
          </rPr>
          <t>saisir le montant de la TVA</t>
        </r>
      </text>
    </comment>
    <comment ref="C13" authorId="1">
      <text>
        <r>
          <rPr>
            <b/>
            <sz val="8"/>
            <color indexed="10"/>
            <rFont val="Tahoma"/>
            <family val="2"/>
          </rPr>
          <t>Saisir le prix de vente taxe comprise</t>
        </r>
      </text>
    </comment>
    <comment ref="K13" authorId="1">
      <text>
        <r>
          <rPr>
            <b/>
            <sz val="8"/>
            <color indexed="10"/>
            <rFont val="Tahoma"/>
            <family val="2"/>
          </rPr>
          <t>Saisir le prix de vente taxe comprise</t>
        </r>
      </text>
    </comment>
    <comment ref="C20" authorId="0">
      <text>
        <r>
          <rPr>
            <b/>
            <sz val="8"/>
            <color indexed="10"/>
            <rFont val="Tahoma"/>
            <family val="2"/>
          </rPr>
          <t>Saisir le prix d'acaht brut</t>
        </r>
      </text>
    </comment>
    <comment ref="C21" authorId="0">
      <text>
        <r>
          <rPr>
            <b/>
            <sz val="8"/>
            <color indexed="10"/>
            <rFont val="Tahoma"/>
            <family val="2"/>
          </rPr>
          <t>saisir la réduction</t>
        </r>
      </text>
    </comment>
    <comment ref="C22" authorId="0">
      <text>
        <r>
          <rPr>
            <b/>
            <sz val="8"/>
            <color indexed="10"/>
            <rFont val="Tahoma"/>
            <family val="2"/>
          </rPr>
          <t>saisir le prix d'achat net</t>
        </r>
      </text>
    </comment>
    <comment ref="C24" authorId="0">
      <text>
        <r>
          <rPr>
            <b/>
            <sz val="8"/>
            <color indexed="10"/>
            <rFont val="Tahoma"/>
            <family val="2"/>
          </rPr>
          <t>Saisir le coût d'achat</t>
        </r>
      </text>
    </comment>
    <comment ref="C26" authorId="0">
      <text>
        <r>
          <rPr>
            <b/>
            <sz val="8"/>
            <color indexed="10"/>
            <rFont val="Tahoma"/>
            <family val="2"/>
          </rPr>
          <t>Saisir le prix de vente hors taxe</t>
        </r>
      </text>
    </comment>
    <comment ref="C27" authorId="1">
      <text>
        <r>
          <rPr>
            <b/>
            <sz val="8"/>
            <color indexed="10"/>
            <rFont val="Tahoma"/>
            <family val="2"/>
          </rPr>
          <t>saisir le montant de la TVA</t>
        </r>
      </text>
    </comment>
    <comment ref="G20" authorId="0">
      <text>
        <r>
          <rPr>
            <b/>
            <sz val="8"/>
            <color indexed="10"/>
            <rFont val="Tahoma"/>
            <family val="2"/>
          </rPr>
          <t>Saisir le prix d'acaht brut</t>
        </r>
      </text>
    </comment>
    <comment ref="G21" authorId="0">
      <text>
        <r>
          <rPr>
            <b/>
            <sz val="8"/>
            <color indexed="10"/>
            <rFont val="Tahoma"/>
            <family val="2"/>
          </rPr>
          <t>saisir la réduction</t>
        </r>
      </text>
    </comment>
    <comment ref="G22" authorId="0">
      <text>
        <r>
          <rPr>
            <b/>
            <sz val="8"/>
            <color indexed="10"/>
            <rFont val="Tahoma"/>
            <family val="2"/>
          </rPr>
          <t>saisir le prix d'achat net</t>
        </r>
      </text>
    </comment>
    <comment ref="G24" authorId="0">
      <text>
        <r>
          <rPr>
            <b/>
            <sz val="8"/>
            <color indexed="10"/>
            <rFont val="Tahoma"/>
            <family val="2"/>
          </rPr>
          <t>Saisir le coût d'achat</t>
        </r>
      </text>
    </comment>
    <comment ref="G26" authorId="0">
      <text>
        <r>
          <rPr>
            <b/>
            <sz val="8"/>
            <color indexed="10"/>
            <rFont val="Tahoma"/>
            <family val="2"/>
          </rPr>
          <t>Saisir le prix de vente hors taxe</t>
        </r>
      </text>
    </comment>
    <comment ref="G28" authorId="0">
      <text>
        <r>
          <rPr>
            <b/>
            <sz val="8"/>
            <color indexed="10"/>
            <rFont val="Tahoma"/>
            <family val="2"/>
          </rPr>
          <t>Saisir le prix de vente toute taxe</t>
        </r>
      </text>
    </comment>
    <comment ref="G12" authorId="1">
      <text>
        <r>
          <rPr>
            <b/>
            <sz val="8"/>
            <color indexed="10"/>
            <rFont val="Tahoma"/>
            <family val="2"/>
          </rPr>
          <t>saisir le montant de la TVA</t>
        </r>
      </text>
    </comment>
    <comment ref="G13" authorId="1">
      <text>
        <r>
          <rPr>
            <b/>
            <sz val="8"/>
            <color indexed="10"/>
            <rFont val="Tahoma"/>
            <family val="2"/>
          </rPr>
          <t>Saisir le prix de vente taxe comprise</t>
        </r>
      </text>
    </comment>
  </commentList>
</comments>
</file>

<file path=xl/sharedStrings.xml><?xml version="1.0" encoding="utf-8"?>
<sst xmlns="http://schemas.openxmlformats.org/spreadsheetml/2006/main" count="140" uniqueCount="32">
  <si>
    <t xml:space="preserve">Réduction </t>
  </si>
  <si>
    <t>Prix d'acaht net</t>
  </si>
  <si>
    <t>frais d'acaht</t>
  </si>
  <si>
    <t>Cout d'achat</t>
  </si>
  <si>
    <t>Marge brute</t>
  </si>
  <si>
    <t>PVHT</t>
  </si>
  <si>
    <t>TVA</t>
  </si>
  <si>
    <t>PVTC</t>
  </si>
  <si>
    <t>FORMATION DES PRIX</t>
  </si>
  <si>
    <t>Prix d'achat brut (€)</t>
  </si>
  <si>
    <t>Tableau N°1 :</t>
  </si>
  <si>
    <t>Tableau N°2 :</t>
  </si>
  <si>
    <t>Tableau N°3 :</t>
  </si>
  <si>
    <t>Tableau N°4 :</t>
  </si>
  <si>
    <t>Tableau N°5 :</t>
  </si>
  <si>
    <t>Tableau N°6 :</t>
  </si>
  <si>
    <t>CHAINE DE FORMATION DES PRIX</t>
  </si>
  <si>
    <t>Taux de marque : ….. (à 0,1 près)</t>
  </si>
  <si>
    <t>Prix d'achat brut</t>
  </si>
  <si>
    <t>frais d'achat</t>
  </si>
  <si>
    <t>Coût d'achat</t>
  </si>
  <si>
    <t>Frais d'achat</t>
  </si>
  <si>
    <t>Prix d'achat net</t>
  </si>
  <si>
    <t>Taux de marque</t>
  </si>
  <si>
    <t>MARIOT Pierre</t>
  </si>
  <si>
    <t>LP Pontarcher (Vesoul)</t>
  </si>
  <si>
    <t>pierre.mariot@ac-besancon.fr</t>
  </si>
  <si>
    <t>Groupe de travail Maths/Sciences</t>
  </si>
  <si>
    <t>Taux de marque :</t>
  </si>
  <si>
    <t xml:space="preserve">Taux de marque : </t>
  </si>
  <si>
    <t>Taux de marque : ….. (à 0,01 près)</t>
  </si>
  <si>
    <t>Cette page Excel, destinée aux enseignants, va vous permettre de créer une infinité de feuilles d'exercices sur la formation des prix. Pour ce faire, il vous suffit de cliquer sur le bouton "Initialisation des exercices". Imprimez dans un premier temps la page "eleve" qui est la feuille d'exercices destinée aux élèves. Imprimez ensuite la page "prof" qui est la correction de la "feuille élève". Il vous suffit enfin de re-cliquer sur le bouton "Initialisation des exercices" pour créer une nouvelle feuille d'exercices. Notez que vous pouvez modifier les pourcentages et taux de marque selon vos souhaits. Je vous en souhaite bonne utilisation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</si>
</sst>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quot;Vrai&quot;;&quot;Vrai&quot;;&quot;Faux&quot;"/>
    <numFmt numFmtId="166" formatCode="&quot;Actif&quot;;&quot;Actif&quot;;&quot;Inactif&quot;"/>
    <numFmt numFmtId="167" formatCode="0.0%"/>
    <numFmt numFmtId="168" formatCode="0.0"/>
  </numFmts>
  <fonts count="14">
    <font>
      <sz val="10"/>
      <name val="Arial"/>
      <family val="0"/>
    </font>
    <font>
      <sz val="8"/>
      <name val="Arial"/>
      <family val="0"/>
    </font>
    <font>
      <b/>
      <sz val="18"/>
      <color indexed="10"/>
      <name val="Comic Sans MS"/>
      <family val="4"/>
    </font>
    <font>
      <b/>
      <sz val="10"/>
      <name val="Arial"/>
      <family val="2"/>
    </font>
    <font>
      <b/>
      <sz val="8"/>
      <color indexed="10"/>
      <name val="Tahoma"/>
      <family val="2"/>
    </font>
    <font>
      <sz val="8"/>
      <color indexed="10"/>
      <name val="Tahoma"/>
      <family val="2"/>
    </font>
    <font>
      <u val="single"/>
      <sz val="10"/>
      <color indexed="12"/>
      <name val="Arial"/>
      <family val="0"/>
    </font>
    <font>
      <u val="single"/>
      <sz val="10"/>
      <color indexed="36"/>
      <name val="Arial"/>
      <family val="0"/>
    </font>
    <font>
      <b/>
      <u val="single"/>
      <sz val="10"/>
      <color indexed="10"/>
      <name val="Arial"/>
      <family val="2"/>
    </font>
    <font>
      <b/>
      <sz val="18"/>
      <color indexed="12"/>
      <name val="Comic Sans MS"/>
      <family val="4"/>
    </font>
    <font>
      <b/>
      <sz val="10"/>
      <color indexed="10"/>
      <name val="Arial"/>
      <family val="2"/>
    </font>
    <font>
      <b/>
      <sz val="10"/>
      <color indexed="48"/>
      <name val="Arial"/>
      <family val="2"/>
    </font>
    <font>
      <b/>
      <sz val="10"/>
      <color indexed="48"/>
      <name val="Comic Sans MS"/>
      <family val="4"/>
    </font>
    <font>
      <b/>
      <sz val="8"/>
      <name val="Arial"/>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15">
    <border>
      <left/>
      <right/>
      <top/>
      <bottom/>
      <diagonal/>
    </border>
    <border>
      <left>
        <color indexed="63"/>
      </left>
      <right style="dashed"/>
      <top style="dashed"/>
      <bottom style="dashed"/>
    </border>
    <border>
      <left style="thick">
        <color indexed="48"/>
      </left>
      <right>
        <color indexed="63"/>
      </right>
      <top style="dashed"/>
      <bottom style="dashed"/>
    </border>
    <border>
      <left style="dashed"/>
      <right style="thick">
        <color indexed="48"/>
      </right>
      <top style="dashed"/>
      <bottom style="dashed"/>
    </border>
    <border>
      <left style="dashed"/>
      <right style="thick">
        <color indexed="48"/>
      </right>
      <top style="thick">
        <color indexed="48"/>
      </top>
      <bottom style="dashed"/>
    </border>
    <border>
      <left style="dashed"/>
      <right style="thick">
        <color indexed="48"/>
      </right>
      <top style="dashed"/>
      <bottom style="thick">
        <color indexed="48"/>
      </bottom>
    </border>
    <border>
      <left style="thick">
        <color indexed="48"/>
      </left>
      <right style="dashed"/>
      <top style="thick">
        <color indexed="48"/>
      </top>
      <bottom style="dashed"/>
    </border>
    <border>
      <left style="dashed"/>
      <right style="dashed"/>
      <top style="thick">
        <color indexed="48"/>
      </top>
      <bottom style="dashed"/>
    </border>
    <border>
      <left style="thick">
        <color indexed="48"/>
      </left>
      <right style="dashed"/>
      <top style="dashed"/>
      <bottom style="dashed"/>
    </border>
    <border>
      <left style="dashed"/>
      <right style="dashed"/>
      <top style="dashed"/>
      <bottom style="dashed"/>
    </border>
    <border>
      <left style="thick">
        <color indexed="48"/>
      </left>
      <right style="dashed"/>
      <top style="dashed"/>
      <bottom style="thick">
        <color indexed="48"/>
      </bottom>
    </border>
    <border>
      <left style="dashed"/>
      <right style="dashed"/>
      <top style="dashed"/>
      <bottom style="thick">
        <color indexed="48"/>
      </bottom>
    </border>
    <border>
      <left style="thick">
        <color indexed="48"/>
      </left>
      <right>
        <color indexed="63"/>
      </right>
      <top style="thick">
        <color indexed="48"/>
      </top>
      <bottom style="thick">
        <color indexed="48"/>
      </bottom>
    </border>
    <border>
      <left>
        <color indexed="63"/>
      </left>
      <right>
        <color indexed="63"/>
      </right>
      <top style="thick">
        <color indexed="48"/>
      </top>
      <bottom style="thick">
        <color indexed="48"/>
      </bottom>
    </border>
    <border>
      <left>
        <color indexed="63"/>
      </left>
      <right style="thick">
        <color indexed="48"/>
      </right>
      <top style="thick">
        <color indexed="48"/>
      </top>
      <bottom style="thick">
        <color indexed="4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9" fontId="3" fillId="2" borderId="1" xfId="0" applyNumberFormat="1" applyFont="1" applyFill="1" applyBorder="1" applyAlignment="1">
      <alignment horizontal="center" vertical="center"/>
    </xf>
    <xf numFmtId="10" fontId="3" fillId="2" borderId="1" xfId="0" applyNumberFormat="1" applyFont="1" applyFill="1" applyBorder="1" applyAlignment="1">
      <alignment horizontal="center" vertical="center"/>
    </xf>
    <xf numFmtId="0" fontId="3" fillId="2" borderId="2" xfId="0" applyFont="1" applyFill="1" applyBorder="1" applyAlignment="1">
      <alignment horizontal="right" vertical="center"/>
    </xf>
    <xf numFmtId="164" fontId="0" fillId="2" borderId="3" xfId="0" applyNumberFormat="1" applyFill="1" applyBorder="1" applyAlignment="1">
      <alignment horizontal="center" vertical="center"/>
    </xf>
    <xf numFmtId="0" fontId="3" fillId="2" borderId="2" xfId="0" applyFont="1" applyFill="1" applyBorder="1" applyAlignment="1">
      <alignment horizontal="center" vertical="center"/>
    </xf>
    <xf numFmtId="0" fontId="8" fillId="0" borderId="0" xfId="0" applyFont="1" applyAlignment="1">
      <alignment/>
    </xf>
    <xf numFmtId="0" fontId="0" fillId="0" borderId="0" xfId="0" applyAlignment="1">
      <alignment horizontal="center"/>
    </xf>
    <xf numFmtId="10" fontId="3" fillId="2" borderId="1" xfId="0" applyNumberFormat="1" applyFont="1" applyFill="1" applyBorder="1" applyAlignment="1" applyProtection="1">
      <alignment horizontal="center" vertical="center"/>
      <protection/>
    </xf>
    <xf numFmtId="167" fontId="3" fillId="2" borderId="1" xfId="0" applyNumberFormat="1" applyFont="1" applyFill="1" applyBorder="1" applyAlignment="1" applyProtection="1">
      <alignment horizontal="center" vertical="center"/>
      <protection/>
    </xf>
    <xf numFmtId="167" fontId="3" fillId="2" borderId="1" xfId="0" applyNumberFormat="1" applyFont="1" applyFill="1" applyBorder="1" applyAlignment="1" applyProtection="1">
      <alignment horizontal="center" vertical="center"/>
      <protection hidden="1"/>
    </xf>
    <xf numFmtId="10" fontId="3" fillId="2" borderId="1" xfId="0" applyNumberFormat="1" applyFont="1" applyFill="1" applyBorder="1" applyAlignment="1" applyProtection="1">
      <alignment horizontal="center" vertical="center"/>
      <protection hidden="1"/>
    </xf>
    <xf numFmtId="164" fontId="0" fillId="2" borderId="4" xfId="0" applyNumberFormat="1" applyFill="1" applyBorder="1" applyAlignment="1" applyProtection="1">
      <alignment horizontal="center" vertical="center"/>
      <protection/>
    </xf>
    <xf numFmtId="0" fontId="3" fillId="2" borderId="2" xfId="0" applyFont="1" applyFill="1" applyBorder="1" applyAlignment="1" applyProtection="1">
      <alignment horizontal="right" vertical="center"/>
      <protection/>
    </xf>
    <xf numFmtId="164" fontId="11" fillId="2" borderId="3" xfId="0" applyNumberFormat="1" applyFont="1" applyFill="1" applyBorder="1" applyAlignment="1" applyProtection="1">
      <alignment horizontal="center" vertical="center"/>
      <protection locked="0"/>
    </xf>
    <xf numFmtId="164" fontId="0" fillId="2" borderId="3" xfId="0" applyNumberForma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xf>
    <xf numFmtId="164" fontId="11" fillId="2" borderId="5" xfId="0" applyNumberFormat="1" applyFont="1" applyFill="1" applyBorder="1" applyAlignment="1" applyProtection="1">
      <alignment horizontal="center" vertical="center"/>
      <protection locked="0"/>
    </xf>
    <xf numFmtId="164" fontId="11" fillId="2" borderId="4"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right" vertical="center"/>
      <protection hidden="1"/>
    </xf>
    <xf numFmtId="164" fontId="0" fillId="2" borderId="3" xfId="0" applyNumberFormat="1" applyFont="1" applyFill="1" applyBorder="1" applyAlignment="1" applyProtection="1">
      <alignment horizontal="center" vertical="center"/>
      <protection locked="0"/>
    </xf>
    <xf numFmtId="164" fontId="0" fillId="2" borderId="3" xfId="0" applyNumberFormat="1"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164" fontId="11" fillId="2" borderId="3" xfId="0" applyNumberFormat="1" applyFont="1" applyFill="1" applyBorder="1" applyAlignment="1" applyProtection="1">
      <alignment horizontal="center" vertical="center"/>
      <protection hidden="1"/>
    </xf>
    <xf numFmtId="164" fontId="0" fillId="2" borderId="5" xfId="0" applyNumberFormat="1" applyFont="1" applyFill="1" applyBorder="1" applyAlignment="1" applyProtection="1">
      <alignment horizontal="center" vertical="center"/>
      <protection locked="0"/>
    </xf>
    <xf numFmtId="9" fontId="0" fillId="0" borderId="0" xfId="0" applyNumberFormat="1" applyAlignment="1">
      <alignment horizontal="center"/>
    </xf>
    <xf numFmtId="0" fontId="0" fillId="0" borderId="0" xfId="0" applyAlignment="1">
      <alignment horizontal="left"/>
    </xf>
    <xf numFmtId="164" fontId="10" fillId="2" borderId="3" xfId="0" applyNumberFormat="1" applyFont="1" applyFill="1" applyBorder="1" applyAlignment="1" applyProtection="1">
      <alignment horizontal="center" vertical="center"/>
      <protection locked="0"/>
    </xf>
    <xf numFmtId="164" fontId="10" fillId="2" borderId="5" xfId="0" applyNumberFormat="1" applyFont="1" applyFill="1" applyBorder="1" applyAlignment="1" applyProtection="1">
      <alignment horizontal="center" vertical="center"/>
      <protection locked="0"/>
    </xf>
    <xf numFmtId="164" fontId="10" fillId="2" borderId="4" xfId="0" applyNumberFormat="1" applyFont="1" applyFill="1" applyBorder="1" applyAlignment="1" applyProtection="1">
      <alignment horizontal="center" vertical="center"/>
      <protection locked="0"/>
    </xf>
    <xf numFmtId="164" fontId="10" fillId="2" borderId="3" xfId="0" applyNumberFormat="1" applyFont="1" applyFill="1" applyBorder="1" applyAlignment="1" applyProtection="1">
      <alignment horizontal="center" vertical="center"/>
      <protection hidden="1"/>
    </xf>
    <xf numFmtId="164" fontId="0" fillId="0" borderId="0" xfId="0" applyNumberFormat="1" applyAlignment="1">
      <alignment/>
    </xf>
    <xf numFmtId="164" fontId="0" fillId="2" borderId="3" xfId="0" applyNumberFormat="1" applyFont="1" applyFill="1" applyBorder="1" applyAlignment="1" applyProtection="1">
      <alignment horizontal="center" vertical="center"/>
      <protection hidden="1" locked="0"/>
    </xf>
    <xf numFmtId="10" fontId="0" fillId="0" borderId="0" xfId="0" applyNumberFormat="1" applyAlignment="1">
      <alignment horizontal="center"/>
    </xf>
    <xf numFmtId="167" fontId="10" fillId="0" borderId="0" xfId="0" applyNumberFormat="1" applyFont="1" applyAlignment="1">
      <alignment horizontal="center"/>
    </xf>
    <xf numFmtId="10" fontId="0" fillId="0" borderId="0" xfId="0" applyNumberFormat="1" applyAlignment="1">
      <alignment horizontal="left"/>
    </xf>
    <xf numFmtId="10" fontId="10" fillId="0" borderId="0" xfId="0" applyNumberFormat="1" applyFont="1" applyAlignment="1">
      <alignment horizontal="center"/>
    </xf>
    <xf numFmtId="167" fontId="0" fillId="0" borderId="0" xfId="0" applyNumberFormat="1" applyAlignment="1">
      <alignment horizontal="left"/>
    </xf>
    <xf numFmtId="164" fontId="10" fillId="2" borderId="3" xfId="0" applyNumberFormat="1" applyFont="1" applyFill="1" applyBorder="1" applyAlignment="1">
      <alignment horizontal="center" vertical="center"/>
    </xf>
    <xf numFmtId="164" fontId="10" fillId="2" borderId="5" xfId="0" applyNumberFormat="1" applyFont="1" applyFill="1" applyBorder="1" applyAlignment="1">
      <alignment horizontal="center" vertical="center"/>
    </xf>
    <xf numFmtId="164" fontId="10" fillId="2" borderId="4" xfId="0" applyNumberFormat="1" applyFont="1" applyFill="1" applyBorder="1" applyAlignment="1">
      <alignment horizontal="center" vertical="center"/>
    </xf>
    <xf numFmtId="0" fontId="9" fillId="0" borderId="0" xfId="0" applyFont="1" applyAlignment="1">
      <alignment horizontal="center"/>
    </xf>
    <xf numFmtId="0" fontId="3" fillId="2" borderId="6" xfId="0" applyFont="1" applyFill="1" applyBorder="1" applyAlignment="1" applyProtection="1">
      <alignment horizontal="center" vertical="center"/>
      <protection/>
    </xf>
    <xf numFmtId="0" fontId="3" fillId="2" borderId="7" xfId="0" applyFont="1" applyFill="1" applyBorder="1" applyAlignment="1" applyProtection="1">
      <alignment horizontal="center" vertical="center"/>
      <protection/>
    </xf>
    <xf numFmtId="0" fontId="3" fillId="2" borderId="8" xfId="0" applyFont="1" applyFill="1" applyBorder="1" applyAlignment="1" applyProtection="1">
      <alignment horizontal="center" vertical="center"/>
      <protection/>
    </xf>
    <xf numFmtId="0" fontId="3" fillId="2" borderId="9" xfId="0" applyFont="1" applyFill="1" applyBorder="1" applyAlignment="1" applyProtection="1">
      <alignment horizontal="center" vertical="center"/>
      <protection/>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xf>
    <xf numFmtId="0" fontId="3" fillId="2" borderId="1" xfId="0" applyFont="1" applyFill="1" applyBorder="1" applyAlignment="1" applyProtection="1">
      <alignment horizontal="center" vertical="center"/>
      <protection/>
    </xf>
    <xf numFmtId="0" fontId="3" fillId="2" borderId="10" xfId="0" applyFont="1" applyFill="1" applyBorder="1" applyAlignment="1" applyProtection="1">
      <alignment horizontal="center" vertical="center"/>
      <protection/>
    </xf>
    <xf numFmtId="0" fontId="3" fillId="2" borderId="11" xfId="0" applyFont="1" applyFill="1" applyBorder="1" applyAlignment="1" applyProtection="1">
      <alignment horizontal="center" vertical="center"/>
      <protection/>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0" fillId="0" borderId="0" xfId="0" applyAlignment="1">
      <alignment horizont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0" fillId="3" borderId="0" xfId="0" applyFill="1" applyAlignment="1" applyProtection="1">
      <alignment/>
      <protection hidden="1"/>
    </xf>
    <xf numFmtId="0" fontId="0" fillId="0" borderId="0" xfId="0" applyAlignment="1" applyProtection="1">
      <alignment/>
      <protection hidden="1"/>
    </xf>
    <xf numFmtId="0" fontId="12" fillId="3" borderId="0" xfId="0" applyFont="1" applyFill="1" applyAlignment="1" applyProtection="1">
      <alignment horizontal="center" vertical="center" wrapText="1"/>
      <protection hidden="1"/>
    </xf>
    <xf numFmtId="0" fontId="6" fillId="3" borderId="0" xfId="15" applyFill="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428625</xdr:colOff>
      <xdr:row>17</xdr:row>
      <xdr:rowOff>95250</xdr:rowOff>
    </xdr:from>
    <xdr:to>
      <xdr:col>9</xdr:col>
      <xdr:colOff>742950</xdr:colOff>
      <xdr:row>24</xdr:row>
      <xdr:rowOff>114300</xdr:rowOff>
    </xdr:to>
    <xdr:pic>
      <xdr:nvPicPr>
        <xdr:cNvPr id="1" name="CommandButton1"/>
        <xdr:cNvPicPr preferRelativeResize="1">
          <a:picLocks noChangeAspect="1"/>
        </xdr:cNvPicPr>
      </xdr:nvPicPr>
      <xdr:blipFill>
        <a:blip r:embed="rId1"/>
        <a:stretch>
          <a:fillRect/>
        </a:stretch>
      </xdr:blipFill>
      <xdr:spPr>
        <a:xfrm>
          <a:off x="5000625" y="3086100"/>
          <a:ext cx="2600325" cy="1152525"/>
        </a:xfrm>
        <a:prstGeom prst="rect">
          <a:avLst/>
        </a:prstGeom>
        <a:noFill/>
        <a:ln w="9525" cmpd="sng">
          <a:noFill/>
        </a:ln>
      </xdr:spPr>
    </xdr:pic>
    <xdr:clientData/>
  </xdr:twoCellAnchor>
  <xdr:twoCellAnchor>
    <xdr:from>
      <xdr:col>0</xdr:col>
      <xdr:colOff>647700</xdr:colOff>
      <xdr:row>21</xdr:row>
      <xdr:rowOff>38100</xdr:rowOff>
    </xdr:from>
    <xdr:to>
      <xdr:col>5</xdr:col>
      <xdr:colOff>133350</xdr:colOff>
      <xdr:row>31</xdr:row>
      <xdr:rowOff>47625</xdr:rowOff>
    </xdr:to>
    <xdr:sp>
      <xdr:nvSpPr>
        <xdr:cNvPr id="2" name="AutoShape 2"/>
        <xdr:cNvSpPr>
          <a:spLocks/>
        </xdr:cNvSpPr>
      </xdr:nvSpPr>
      <xdr:spPr>
        <a:xfrm>
          <a:off x="647700" y="3676650"/>
          <a:ext cx="3295650" cy="1628775"/>
        </a:xfrm>
        <a:prstGeom prst="irregularSeal2">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Merci de me faire part de toutes remarques et éventuelles erreurs relatives à ce document.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0</xdr:row>
      <xdr:rowOff>28575</xdr:rowOff>
    </xdr:from>
    <xdr:to>
      <xdr:col>11</xdr:col>
      <xdr:colOff>9525</xdr:colOff>
      <xdr:row>3</xdr:row>
      <xdr:rowOff>95250</xdr:rowOff>
    </xdr:to>
    <xdr:sp>
      <xdr:nvSpPr>
        <xdr:cNvPr id="1" name="AutoShape 1"/>
        <xdr:cNvSpPr>
          <a:spLocks/>
        </xdr:cNvSpPr>
      </xdr:nvSpPr>
      <xdr:spPr>
        <a:xfrm rot="2237197">
          <a:off x="6934200" y="28575"/>
          <a:ext cx="1457325" cy="7620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FF0000"/>
              </a:solidFill>
              <a:latin typeface="Arial Black"/>
              <a:cs typeface="Arial Black"/>
            </a:rPr>
            <a:t>CORRECTION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ierre.mariot@ac-besancon.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tabColor indexed="52"/>
  </sheetPr>
  <dimension ref="A1:Q60"/>
  <sheetViews>
    <sheetView tabSelected="1" workbookViewId="0" topLeftCell="A1">
      <selection activeCell="G17" sqref="G17"/>
    </sheetView>
  </sheetViews>
  <sheetFormatPr defaultColWidth="11.421875" defaultRowHeight="12.75"/>
  <cols>
    <col min="1" max="16384" width="11.421875" style="71" customWidth="1"/>
  </cols>
  <sheetData>
    <row r="1" spans="1:17" ht="30.75" thickBot="1" thickTop="1">
      <c r="A1" s="67" t="s">
        <v>8</v>
      </c>
      <c r="B1" s="68"/>
      <c r="C1" s="68"/>
      <c r="D1" s="68"/>
      <c r="E1" s="68"/>
      <c r="F1" s="68"/>
      <c r="G1" s="68"/>
      <c r="H1" s="69"/>
      <c r="I1" s="70"/>
      <c r="J1" s="70"/>
      <c r="K1" s="70"/>
      <c r="L1" s="70"/>
      <c r="M1" s="70"/>
      <c r="N1" s="70"/>
      <c r="O1" s="70"/>
      <c r="P1" s="70"/>
      <c r="Q1" s="70"/>
    </row>
    <row r="2" spans="1:17" ht="13.5" thickTop="1">
      <c r="A2" s="70"/>
      <c r="B2" s="70"/>
      <c r="C2" s="70"/>
      <c r="D2" s="70"/>
      <c r="E2" s="70"/>
      <c r="F2" s="70"/>
      <c r="G2" s="70"/>
      <c r="H2" s="70"/>
      <c r="I2" s="70"/>
      <c r="J2" s="70"/>
      <c r="K2" s="70"/>
      <c r="L2" s="70"/>
      <c r="M2" s="70"/>
      <c r="N2" s="70"/>
      <c r="O2" s="70"/>
      <c r="P2" s="70"/>
      <c r="Q2" s="70"/>
    </row>
    <row r="3" spans="1:17" ht="12.75">
      <c r="A3" s="70"/>
      <c r="B3" s="70"/>
      <c r="C3" s="70"/>
      <c r="D3" s="70"/>
      <c r="E3" s="70"/>
      <c r="F3" s="70"/>
      <c r="G3" s="70"/>
      <c r="H3" s="70"/>
      <c r="I3" s="70"/>
      <c r="J3" s="70"/>
      <c r="K3" s="70"/>
      <c r="L3" s="70"/>
      <c r="M3" s="70"/>
      <c r="N3" s="70"/>
      <c r="O3" s="70"/>
      <c r="P3" s="70"/>
      <c r="Q3" s="70"/>
    </row>
    <row r="4" spans="1:17" ht="12.75">
      <c r="A4" s="70"/>
      <c r="B4" s="70"/>
      <c r="C4" s="70"/>
      <c r="D4" s="70"/>
      <c r="E4" s="70"/>
      <c r="F4" s="70"/>
      <c r="G4" s="70"/>
      <c r="H4" s="70"/>
      <c r="I4" s="70"/>
      <c r="J4" s="70"/>
      <c r="K4" s="70"/>
      <c r="L4" s="70"/>
      <c r="M4" s="70"/>
      <c r="N4" s="70"/>
      <c r="O4" s="70"/>
      <c r="P4" s="70"/>
      <c r="Q4" s="70"/>
    </row>
    <row r="5" spans="1:17" ht="12.75">
      <c r="A5" s="70"/>
      <c r="B5" s="70"/>
      <c r="C5" s="70"/>
      <c r="D5" s="70"/>
      <c r="E5" s="70"/>
      <c r="F5" s="70"/>
      <c r="G5" s="70"/>
      <c r="H5" s="70"/>
      <c r="I5" s="70"/>
      <c r="J5" s="70"/>
      <c r="K5" s="70"/>
      <c r="L5" s="70"/>
      <c r="M5" s="70"/>
      <c r="N5" s="70"/>
      <c r="O5" s="70"/>
      <c r="P5" s="70"/>
      <c r="Q5" s="70"/>
    </row>
    <row r="6" spans="1:17" ht="12.75">
      <c r="A6" s="70"/>
      <c r="B6" s="70"/>
      <c r="C6" s="72" t="s">
        <v>31</v>
      </c>
      <c r="D6" s="72"/>
      <c r="E6" s="72"/>
      <c r="F6" s="72"/>
      <c r="G6" s="72"/>
      <c r="H6" s="72"/>
      <c r="I6" s="72"/>
      <c r="J6" s="72"/>
      <c r="K6" s="70"/>
      <c r="L6" s="70"/>
      <c r="M6" s="70"/>
      <c r="N6" s="70"/>
      <c r="O6" s="70"/>
      <c r="P6" s="70"/>
      <c r="Q6" s="70"/>
    </row>
    <row r="7" spans="1:17" ht="12.75">
      <c r="A7" s="70"/>
      <c r="B7" s="70"/>
      <c r="C7" s="72"/>
      <c r="D7" s="72"/>
      <c r="E7" s="72"/>
      <c r="F7" s="72"/>
      <c r="G7" s="72"/>
      <c r="H7" s="72"/>
      <c r="I7" s="72"/>
      <c r="J7" s="72"/>
      <c r="K7" s="70"/>
      <c r="L7" s="70"/>
      <c r="M7" s="70"/>
      <c r="N7" s="70"/>
      <c r="O7" s="70"/>
      <c r="P7" s="70"/>
      <c r="Q7" s="70"/>
    </row>
    <row r="8" spans="1:17" ht="12.75">
      <c r="A8" s="70"/>
      <c r="B8" s="70"/>
      <c r="C8" s="72"/>
      <c r="D8" s="72"/>
      <c r="E8" s="72"/>
      <c r="F8" s="72"/>
      <c r="G8" s="72"/>
      <c r="H8" s="72"/>
      <c r="I8" s="72"/>
      <c r="J8" s="72"/>
      <c r="K8" s="70"/>
      <c r="L8" s="70"/>
      <c r="M8" s="70"/>
      <c r="N8" s="70"/>
      <c r="O8" s="70"/>
      <c r="P8" s="70"/>
      <c r="Q8" s="70"/>
    </row>
    <row r="9" spans="1:17" ht="12.75">
      <c r="A9" s="70"/>
      <c r="B9" s="70"/>
      <c r="C9" s="72"/>
      <c r="D9" s="72"/>
      <c r="E9" s="72"/>
      <c r="F9" s="72"/>
      <c r="G9" s="72"/>
      <c r="H9" s="72"/>
      <c r="I9" s="72"/>
      <c r="J9" s="72"/>
      <c r="K9" s="70"/>
      <c r="L9" s="70"/>
      <c r="M9" s="70"/>
      <c r="N9" s="70"/>
      <c r="O9" s="70"/>
      <c r="P9" s="70"/>
      <c r="Q9" s="70"/>
    </row>
    <row r="10" spans="1:17" ht="12.75">
      <c r="A10" s="70"/>
      <c r="B10" s="70"/>
      <c r="C10" s="72"/>
      <c r="D10" s="72"/>
      <c r="E10" s="72"/>
      <c r="F10" s="72"/>
      <c r="G10" s="72"/>
      <c r="H10" s="72"/>
      <c r="I10" s="72"/>
      <c r="J10" s="72"/>
      <c r="K10" s="70"/>
      <c r="L10" s="70"/>
      <c r="M10" s="70"/>
      <c r="N10" s="70"/>
      <c r="O10" s="70"/>
      <c r="P10" s="70"/>
      <c r="Q10" s="70"/>
    </row>
    <row r="11" spans="1:17" ht="12.75">
      <c r="A11" s="70"/>
      <c r="B11" s="70"/>
      <c r="C11" s="72"/>
      <c r="D11" s="72"/>
      <c r="E11" s="72"/>
      <c r="F11" s="72"/>
      <c r="G11" s="72"/>
      <c r="H11" s="72"/>
      <c r="I11" s="72"/>
      <c r="J11" s="72"/>
      <c r="K11" s="70"/>
      <c r="L11" s="70"/>
      <c r="M11" s="70"/>
      <c r="N11" s="70"/>
      <c r="O11" s="70"/>
      <c r="P11" s="70"/>
      <c r="Q11" s="70"/>
    </row>
    <row r="12" spans="1:17" ht="12.75">
      <c r="A12" s="70"/>
      <c r="B12" s="70"/>
      <c r="C12" s="72"/>
      <c r="D12" s="72"/>
      <c r="E12" s="72"/>
      <c r="F12" s="72"/>
      <c r="G12" s="72"/>
      <c r="H12" s="72"/>
      <c r="I12" s="72"/>
      <c r="J12" s="72"/>
      <c r="K12" s="70"/>
      <c r="L12" s="70"/>
      <c r="M12" s="70"/>
      <c r="N12" s="70"/>
      <c r="O12" s="70"/>
      <c r="P12" s="70"/>
      <c r="Q12" s="70"/>
    </row>
    <row r="13" spans="1:17" ht="12.75">
      <c r="A13" s="70"/>
      <c r="B13" s="70"/>
      <c r="C13" s="72"/>
      <c r="D13" s="72"/>
      <c r="E13" s="72"/>
      <c r="F13" s="72"/>
      <c r="G13" s="72"/>
      <c r="H13" s="72"/>
      <c r="I13" s="72"/>
      <c r="J13" s="72"/>
      <c r="K13" s="70"/>
      <c r="L13" s="70"/>
      <c r="M13" s="70"/>
      <c r="N13" s="70"/>
      <c r="O13" s="70"/>
      <c r="P13" s="70"/>
      <c r="Q13" s="70"/>
    </row>
    <row r="14" spans="1:17" ht="12.75">
      <c r="A14" s="70"/>
      <c r="B14" s="70"/>
      <c r="C14" s="72"/>
      <c r="D14" s="72"/>
      <c r="E14" s="72"/>
      <c r="F14" s="72"/>
      <c r="G14" s="72"/>
      <c r="H14" s="72"/>
      <c r="I14" s="72"/>
      <c r="J14" s="72"/>
      <c r="K14" s="70"/>
      <c r="L14" s="70"/>
      <c r="M14" s="70"/>
      <c r="N14" s="70"/>
      <c r="O14" s="70"/>
      <c r="P14" s="70"/>
      <c r="Q14" s="70"/>
    </row>
    <row r="15" spans="1:17" ht="12.75">
      <c r="A15" s="70"/>
      <c r="B15" s="70"/>
      <c r="C15" s="70"/>
      <c r="D15" s="70"/>
      <c r="E15" s="70"/>
      <c r="F15" s="70"/>
      <c r="G15" s="70"/>
      <c r="H15" s="70"/>
      <c r="I15" s="70"/>
      <c r="J15" s="70"/>
      <c r="K15" s="70"/>
      <c r="L15" s="70"/>
      <c r="M15" s="70"/>
      <c r="N15" s="70"/>
      <c r="O15" s="70"/>
      <c r="P15" s="70"/>
      <c r="Q15" s="70"/>
    </row>
    <row r="16" spans="1:17" ht="12.75">
      <c r="A16" s="70"/>
      <c r="B16" s="70"/>
      <c r="C16" s="70"/>
      <c r="D16" s="70"/>
      <c r="E16" s="70"/>
      <c r="F16" s="70"/>
      <c r="G16" s="70"/>
      <c r="H16" s="70"/>
      <c r="I16" s="70"/>
      <c r="J16" s="70"/>
      <c r="K16" s="70"/>
      <c r="L16" s="70"/>
      <c r="M16" s="70"/>
      <c r="N16" s="70"/>
      <c r="O16" s="70"/>
      <c r="P16" s="70"/>
      <c r="Q16" s="70"/>
    </row>
    <row r="17" spans="1:17" ht="12.75">
      <c r="A17" s="70"/>
      <c r="B17" s="70"/>
      <c r="C17" s="70"/>
      <c r="D17" s="70"/>
      <c r="E17" s="70"/>
      <c r="F17" s="70"/>
      <c r="G17" s="70"/>
      <c r="H17" s="70"/>
      <c r="I17" s="70"/>
      <c r="J17" s="70"/>
      <c r="K17" s="70"/>
      <c r="L17" s="70"/>
      <c r="M17" s="70"/>
      <c r="N17" s="70"/>
      <c r="O17" s="70"/>
      <c r="P17" s="70"/>
      <c r="Q17" s="70"/>
    </row>
    <row r="18" spans="1:17" ht="12.75">
      <c r="A18" s="70"/>
      <c r="B18" s="70"/>
      <c r="C18" s="70"/>
      <c r="D18" s="70"/>
      <c r="E18" s="70"/>
      <c r="F18" s="70"/>
      <c r="G18" s="70"/>
      <c r="H18" s="70"/>
      <c r="I18" s="70"/>
      <c r="J18" s="70"/>
      <c r="K18" s="70"/>
      <c r="L18" s="70"/>
      <c r="M18" s="70"/>
      <c r="N18" s="70"/>
      <c r="O18" s="70"/>
      <c r="P18" s="70"/>
      <c r="Q18" s="70"/>
    </row>
    <row r="19" spans="1:17" ht="12.75">
      <c r="A19" s="70"/>
      <c r="B19" s="70" t="s">
        <v>24</v>
      </c>
      <c r="C19" s="70"/>
      <c r="D19" s="70"/>
      <c r="E19" s="70"/>
      <c r="F19" s="70"/>
      <c r="G19" s="70"/>
      <c r="H19" s="70"/>
      <c r="I19" s="70"/>
      <c r="J19" s="70"/>
      <c r="K19" s="70"/>
      <c r="L19" s="70"/>
      <c r="M19" s="70"/>
      <c r="N19" s="70"/>
      <c r="O19" s="70"/>
      <c r="P19" s="70"/>
      <c r="Q19" s="70"/>
    </row>
    <row r="20" spans="1:17" ht="12.75">
      <c r="A20" s="70"/>
      <c r="B20" s="70" t="s">
        <v>25</v>
      </c>
      <c r="C20" s="70"/>
      <c r="D20" s="70"/>
      <c r="E20" s="70"/>
      <c r="F20" s="70"/>
      <c r="G20" s="70"/>
      <c r="H20" s="70">
        <v>3621.26</v>
      </c>
      <c r="I20" s="70"/>
      <c r="J20" s="70"/>
      <c r="K20" s="70"/>
      <c r="L20" s="70"/>
      <c r="M20" s="70"/>
      <c r="N20" s="70"/>
      <c r="O20" s="70"/>
      <c r="P20" s="70"/>
      <c r="Q20" s="70"/>
    </row>
    <row r="21" spans="1:17" ht="12.75">
      <c r="A21" s="70"/>
      <c r="B21" s="73" t="s">
        <v>26</v>
      </c>
      <c r="C21" s="70"/>
      <c r="D21" s="70"/>
      <c r="E21" s="70"/>
      <c r="F21" s="70"/>
      <c r="G21" s="70"/>
      <c r="H21" s="70"/>
      <c r="I21" s="70"/>
      <c r="J21" s="70"/>
      <c r="K21" s="70"/>
      <c r="L21" s="70"/>
      <c r="M21" s="70"/>
      <c r="N21" s="70"/>
      <c r="O21" s="70"/>
      <c r="P21" s="70"/>
      <c r="Q21" s="70"/>
    </row>
    <row r="22" spans="1:17" ht="12.75">
      <c r="A22" s="70"/>
      <c r="B22" s="70" t="s">
        <v>27</v>
      </c>
      <c r="C22" s="70"/>
      <c r="D22" s="70"/>
      <c r="E22" s="70"/>
      <c r="F22" s="70"/>
      <c r="G22" s="70"/>
      <c r="H22" s="70"/>
      <c r="I22" s="70"/>
      <c r="J22" s="70"/>
      <c r="K22" s="70"/>
      <c r="L22" s="70"/>
      <c r="M22" s="70"/>
      <c r="N22" s="70"/>
      <c r="O22" s="70"/>
      <c r="P22" s="70"/>
      <c r="Q22" s="70"/>
    </row>
    <row r="23" spans="1:17" ht="12.75">
      <c r="A23" s="70"/>
      <c r="B23" s="70"/>
      <c r="C23" s="70"/>
      <c r="D23" s="70"/>
      <c r="E23" s="70"/>
      <c r="F23" s="70"/>
      <c r="G23" s="70"/>
      <c r="H23" s="70"/>
      <c r="I23" s="70"/>
      <c r="J23" s="70"/>
      <c r="K23" s="70"/>
      <c r="L23" s="70"/>
      <c r="M23" s="70"/>
      <c r="N23" s="70"/>
      <c r="O23" s="70"/>
      <c r="P23" s="70"/>
      <c r="Q23" s="70"/>
    </row>
    <row r="24" spans="1:17" ht="12.75">
      <c r="A24" s="70"/>
      <c r="B24" s="70"/>
      <c r="C24" s="70"/>
      <c r="D24" s="70"/>
      <c r="E24" s="70"/>
      <c r="F24" s="70"/>
      <c r="G24" s="70"/>
      <c r="H24" s="70"/>
      <c r="I24" s="70"/>
      <c r="J24" s="70"/>
      <c r="K24" s="70"/>
      <c r="L24" s="70"/>
      <c r="M24" s="70"/>
      <c r="N24" s="70"/>
      <c r="O24" s="70"/>
      <c r="P24" s="70"/>
      <c r="Q24" s="70"/>
    </row>
    <row r="25" spans="1:17" ht="12.75">
      <c r="A25" s="70"/>
      <c r="B25" s="70"/>
      <c r="C25" s="70"/>
      <c r="D25" s="70"/>
      <c r="E25" s="70"/>
      <c r="F25" s="70"/>
      <c r="G25" s="70"/>
      <c r="H25" s="70"/>
      <c r="I25" s="70"/>
      <c r="J25" s="70"/>
      <c r="K25" s="70"/>
      <c r="L25" s="70"/>
      <c r="M25" s="70"/>
      <c r="N25" s="70"/>
      <c r="O25" s="70"/>
      <c r="P25" s="70"/>
      <c r="Q25" s="70"/>
    </row>
    <row r="26" spans="1:17" ht="12.75">
      <c r="A26" s="70"/>
      <c r="B26" s="70"/>
      <c r="C26" s="70"/>
      <c r="D26" s="70"/>
      <c r="E26" s="70"/>
      <c r="F26" s="70"/>
      <c r="G26" s="70"/>
      <c r="H26" s="70"/>
      <c r="I26" s="70"/>
      <c r="J26" s="70"/>
      <c r="K26" s="70"/>
      <c r="L26" s="70"/>
      <c r="M26" s="70"/>
      <c r="N26" s="70"/>
      <c r="O26" s="70"/>
      <c r="P26" s="70"/>
      <c r="Q26" s="70"/>
    </row>
    <row r="27" spans="1:17" ht="12.75">
      <c r="A27" s="70"/>
      <c r="B27" s="70"/>
      <c r="C27" s="70"/>
      <c r="D27" s="70"/>
      <c r="E27" s="70"/>
      <c r="F27" s="70"/>
      <c r="G27" s="70"/>
      <c r="H27" s="70"/>
      <c r="I27" s="70"/>
      <c r="J27" s="70"/>
      <c r="K27" s="70"/>
      <c r="L27" s="70"/>
      <c r="M27" s="70"/>
      <c r="N27" s="70"/>
      <c r="O27" s="70"/>
      <c r="P27" s="70"/>
      <c r="Q27" s="70"/>
    </row>
    <row r="28" spans="1:17" ht="12.75">
      <c r="A28" s="70"/>
      <c r="B28" s="70"/>
      <c r="C28" s="70"/>
      <c r="D28" s="70"/>
      <c r="E28" s="70"/>
      <c r="F28" s="70"/>
      <c r="G28" s="70"/>
      <c r="H28" s="70"/>
      <c r="I28" s="70"/>
      <c r="J28" s="70"/>
      <c r="K28" s="70"/>
      <c r="L28" s="70"/>
      <c r="M28" s="70"/>
      <c r="N28" s="70"/>
      <c r="O28" s="70"/>
      <c r="P28" s="70"/>
      <c r="Q28" s="70"/>
    </row>
    <row r="29" spans="1:17" ht="12.75">
      <c r="A29" s="70"/>
      <c r="B29" s="70"/>
      <c r="C29" s="70"/>
      <c r="D29" s="70"/>
      <c r="E29" s="70"/>
      <c r="F29" s="70"/>
      <c r="G29" s="70"/>
      <c r="H29" s="70"/>
      <c r="I29" s="70"/>
      <c r="J29" s="70"/>
      <c r="K29" s="70"/>
      <c r="L29" s="70"/>
      <c r="M29" s="70"/>
      <c r="N29" s="70"/>
      <c r="O29" s="70"/>
      <c r="P29" s="70"/>
      <c r="Q29" s="70"/>
    </row>
    <row r="30" spans="1:17" ht="12.75">
      <c r="A30" s="70"/>
      <c r="B30" s="70"/>
      <c r="C30" s="70"/>
      <c r="D30" s="70"/>
      <c r="E30" s="70"/>
      <c r="F30" s="70"/>
      <c r="G30" s="70"/>
      <c r="H30" s="70"/>
      <c r="I30" s="70"/>
      <c r="J30" s="70"/>
      <c r="K30" s="70"/>
      <c r="L30" s="70"/>
      <c r="M30" s="70"/>
      <c r="N30" s="70"/>
      <c r="O30" s="70"/>
      <c r="P30" s="70"/>
      <c r="Q30" s="70"/>
    </row>
    <row r="31" spans="1:17" ht="12.75">
      <c r="A31" s="70"/>
      <c r="B31" s="70"/>
      <c r="C31" s="70"/>
      <c r="D31" s="70"/>
      <c r="E31" s="70"/>
      <c r="F31" s="70"/>
      <c r="G31" s="70"/>
      <c r="H31" s="70"/>
      <c r="I31" s="70"/>
      <c r="J31" s="70"/>
      <c r="K31" s="70"/>
      <c r="L31" s="70"/>
      <c r="M31" s="70"/>
      <c r="N31" s="70"/>
      <c r="O31" s="70"/>
      <c r="P31" s="70"/>
      <c r="Q31" s="70"/>
    </row>
    <row r="32" spans="1:17" ht="12.75">
      <c r="A32" s="70"/>
      <c r="B32" s="70"/>
      <c r="C32" s="70"/>
      <c r="D32" s="70"/>
      <c r="E32" s="70"/>
      <c r="F32" s="70"/>
      <c r="G32" s="70"/>
      <c r="H32" s="70"/>
      <c r="I32" s="70"/>
      <c r="J32" s="70"/>
      <c r="K32" s="70"/>
      <c r="L32" s="70"/>
      <c r="M32" s="70"/>
      <c r="N32" s="70"/>
      <c r="O32" s="70"/>
      <c r="P32" s="70"/>
      <c r="Q32" s="70"/>
    </row>
    <row r="33" spans="1:17" ht="12.75">
      <c r="A33" s="70"/>
      <c r="B33" s="70"/>
      <c r="C33" s="70"/>
      <c r="D33" s="70"/>
      <c r="E33" s="70"/>
      <c r="F33" s="70"/>
      <c r="G33" s="70"/>
      <c r="H33" s="70"/>
      <c r="I33" s="70"/>
      <c r="J33" s="70"/>
      <c r="K33" s="70"/>
      <c r="L33" s="70"/>
      <c r="M33" s="70"/>
      <c r="N33" s="70"/>
      <c r="O33" s="70"/>
      <c r="P33" s="70"/>
      <c r="Q33" s="70"/>
    </row>
    <row r="34" spans="1:17" ht="12.75">
      <c r="A34" s="70"/>
      <c r="B34" s="70"/>
      <c r="C34" s="70"/>
      <c r="D34" s="70"/>
      <c r="E34" s="70"/>
      <c r="F34" s="70"/>
      <c r="G34" s="70"/>
      <c r="H34" s="70"/>
      <c r="I34" s="70"/>
      <c r="J34" s="70"/>
      <c r="K34" s="70"/>
      <c r="L34" s="70"/>
      <c r="M34" s="70"/>
      <c r="N34" s="70"/>
      <c r="O34" s="70"/>
      <c r="P34" s="70"/>
      <c r="Q34" s="70"/>
    </row>
    <row r="35" spans="1:17" ht="12.75">
      <c r="A35" s="70"/>
      <c r="B35" s="70"/>
      <c r="C35" s="70"/>
      <c r="D35" s="70"/>
      <c r="E35" s="70"/>
      <c r="F35" s="70"/>
      <c r="G35" s="70"/>
      <c r="H35" s="70"/>
      <c r="I35" s="70"/>
      <c r="J35" s="70"/>
      <c r="K35" s="70"/>
      <c r="L35" s="70"/>
      <c r="M35" s="70"/>
      <c r="N35" s="70"/>
      <c r="O35" s="70"/>
      <c r="P35" s="70"/>
      <c r="Q35" s="70"/>
    </row>
    <row r="36" spans="1:17" ht="12.75">
      <c r="A36" s="70"/>
      <c r="B36" s="70"/>
      <c r="C36" s="70"/>
      <c r="D36" s="70"/>
      <c r="E36" s="70"/>
      <c r="F36" s="70"/>
      <c r="G36" s="70"/>
      <c r="H36" s="70"/>
      <c r="I36" s="70"/>
      <c r="J36" s="70"/>
      <c r="K36" s="70"/>
      <c r="L36" s="70"/>
      <c r="M36" s="70"/>
      <c r="N36" s="70"/>
      <c r="O36" s="70"/>
      <c r="P36" s="70"/>
      <c r="Q36" s="70"/>
    </row>
    <row r="37" spans="1:17" ht="12.75">
      <c r="A37" s="70"/>
      <c r="B37" s="70"/>
      <c r="C37" s="70"/>
      <c r="D37" s="70"/>
      <c r="E37" s="70"/>
      <c r="F37" s="70"/>
      <c r="G37" s="70"/>
      <c r="H37" s="70"/>
      <c r="I37" s="70"/>
      <c r="J37" s="70"/>
      <c r="K37" s="70"/>
      <c r="L37" s="70"/>
      <c r="M37" s="70"/>
      <c r="N37" s="70"/>
      <c r="O37" s="70"/>
      <c r="P37" s="70"/>
      <c r="Q37" s="70"/>
    </row>
    <row r="38" spans="1:17" ht="12.75">
      <c r="A38" s="70"/>
      <c r="B38" s="70"/>
      <c r="C38" s="70"/>
      <c r="D38" s="70"/>
      <c r="E38" s="70"/>
      <c r="F38" s="70"/>
      <c r="G38" s="70"/>
      <c r="H38" s="70"/>
      <c r="I38" s="70"/>
      <c r="J38" s="70"/>
      <c r="K38" s="70"/>
      <c r="L38" s="70"/>
      <c r="M38" s="70"/>
      <c r="N38" s="70"/>
      <c r="O38" s="70"/>
      <c r="P38" s="70"/>
      <c r="Q38" s="70"/>
    </row>
    <row r="39" spans="1:17" ht="12.75">
      <c r="A39" s="70"/>
      <c r="B39" s="70"/>
      <c r="C39" s="70"/>
      <c r="D39" s="70"/>
      <c r="E39" s="70"/>
      <c r="F39" s="70"/>
      <c r="G39" s="70"/>
      <c r="H39" s="70"/>
      <c r="I39" s="70"/>
      <c r="J39" s="70"/>
      <c r="K39" s="70"/>
      <c r="L39" s="70"/>
      <c r="M39" s="70"/>
      <c r="N39" s="70"/>
      <c r="O39" s="70"/>
      <c r="P39" s="70"/>
      <c r="Q39" s="70"/>
    </row>
    <row r="40" spans="1:17" ht="12.75">
      <c r="A40" s="70"/>
      <c r="B40" s="70"/>
      <c r="C40" s="70"/>
      <c r="D40" s="70"/>
      <c r="E40" s="70"/>
      <c r="F40" s="70"/>
      <c r="G40" s="70"/>
      <c r="H40" s="70"/>
      <c r="I40" s="70"/>
      <c r="J40" s="70"/>
      <c r="K40" s="70"/>
      <c r="L40" s="70"/>
      <c r="M40" s="70"/>
      <c r="N40" s="70"/>
      <c r="O40" s="70"/>
      <c r="P40" s="70"/>
      <c r="Q40" s="70"/>
    </row>
    <row r="41" spans="1:17" ht="12.75">
      <c r="A41" s="70"/>
      <c r="B41" s="70"/>
      <c r="C41" s="70"/>
      <c r="D41" s="70"/>
      <c r="E41" s="70"/>
      <c r="F41" s="70"/>
      <c r="G41" s="70"/>
      <c r="H41" s="70"/>
      <c r="I41" s="70"/>
      <c r="J41" s="70"/>
      <c r="K41" s="70"/>
      <c r="L41" s="70"/>
      <c r="M41" s="70"/>
      <c r="N41" s="70"/>
      <c r="O41" s="70"/>
      <c r="P41" s="70"/>
      <c r="Q41" s="70"/>
    </row>
    <row r="42" spans="1:17" ht="12.75">
      <c r="A42" s="70"/>
      <c r="B42" s="70"/>
      <c r="C42" s="70"/>
      <c r="D42" s="70"/>
      <c r="E42" s="70"/>
      <c r="F42" s="70"/>
      <c r="G42" s="70"/>
      <c r="H42" s="70"/>
      <c r="I42" s="70"/>
      <c r="J42" s="70"/>
      <c r="K42" s="70"/>
      <c r="L42" s="70"/>
      <c r="M42" s="70"/>
      <c r="N42" s="70"/>
      <c r="O42" s="70"/>
      <c r="P42" s="70"/>
      <c r="Q42" s="70"/>
    </row>
    <row r="43" spans="1:17" ht="12.75">
      <c r="A43" s="70"/>
      <c r="B43" s="70"/>
      <c r="C43" s="70"/>
      <c r="D43" s="70"/>
      <c r="E43" s="70"/>
      <c r="F43" s="70"/>
      <c r="G43" s="70"/>
      <c r="H43" s="70"/>
      <c r="I43" s="70"/>
      <c r="J43" s="70"/>
      <c r="K43" s="70"/>
      <c r="L43" s="70"/>
      <c r="M43" s="70"/>
      <c r="N43" s="70"/>
      <c r="O43" s="70"/>
      <c r="P43" s="70"/>
      <c r="Q43" s="70"/>
    </row>
    <row r="44" spans="1:17" ht="12.75">
      <c r="A44" s="70"/>
      <c r="B44" s="70"/>
      <c r="C44" s="70"/>
      <c r="D44" s="70"/>
      <c r="E44" s="70"/>
      <c r="F44" s="70"/>
      <c r="G44" s="70"/>
      <c r="H44" s="70"/>
      <c r="I44" s="70"/>
      <c r="J44" s="70"/>
      <c r="K44" s="70"/>
      <c r="L44" s="70"/>
      <c r="M44" s="70"/>
      <c r="N44" s="70"/>
      <c r="O44" s="70"/>
      <c r="P44" s="70"/>
      <c r="Q44" s="70"/>
    </row>
    <row r="45" spans="1:17" ht="12.75">
      <c r="A45" s="70"/>
      <c r="B45" s="70"/>
      <c r="C45" s="70"/>
      <c r="D45" s="70"/>
      <c r="E45" s="70"/>
      <c r="F45" s="70"/>
      <c r="G45" s="70"/>
      <c r="H45" s="70"/>
      <c r="I45" s="70"/>
      <c r="J45" s="70"/>
      <c r="K45" s="70"/>
      <c r="L45" s="70"/>
      <c r="M45" s="70"/>
      <c r="N45" s="70"/>
      <c r="O45" s="70"/>
      <c r="P45" s="70"/>
      <c r="Q45" s="70"/>
    </row>
    <row r="46" spans="1:17" ht="12.75">
      <c r="A46" s="70"/>
      <c r="B46" s="70"/>
      <c r="C46" s="70"/>
      <c r="D46" s="70"/>
      <c r="E46" s="70"/>
      <c r="F46" s="70"/>
      <c r="G46" s="70"/>
      <c r="H46" s="70"/>
      <c r="I46" s="70"/>
      <c r="J46" s="70"/>
      <c r="K46" s="70"/>
      <c r="L46" s="70"/>
      <c r="M46" s="70"/>
      <c r="N46" s="70"/>
      <c r="O46" s="70"/>
      <c r="P46" s="70"/>
      <c r="Q46" s="70"/>
    </row>
    <row r="47" spans="1:17" ht="12.75">
      <c r="A47" s="70"/>
      <c r="B47" s="70"/>
      <c r="C47" s="70"/>
      <c r="D47" s="70"/>
      <c r="E47" s="70"/>
      <c r="F47" s="70"/>
      <c r="G47" s="70"/>
      <c r="H47" s="70"/>
      <c r="I47" s="70"/>
      <c r="J47" s="70"/>
      <c r="K47" s="70"/>
      <c r="L47" s="70"/>
      <c r="M47" s="70"/>
      <c r="N47" s="70"/>
      <c r="O47" s="70"/>
      <c r="P47" s="70"/>
      <c r="Q47" s="70"/>
    </row>
    <row r="48" spans="1:17" ht="12.75">
      <c r="A48" s="70"/>
      <c r="B48" s="70"/>
      <c r="C48" s="70"/>
      <c r="D48" s="70"/>
      <c r="E48" s="70"/>
      <c r="F48" s="70"/>
      <c r="G48" s="70"/>
      <c r="H48" s="70"/>
      <c r="I48" s="70"/>
      <c r="J48" s="70"/>
      <c r="K48" s="70"/>
      <c r="L48" s="70"/>
      <c r="M48" s="70"/>
      <c r="N48" s="70"/>
      <c r="O48" s="70"/>
      <c r="P48" s="70"/>
      <c r="Q48" s="70"/>
    </row>
    <row r="49" spans="1:17" ht="12.75">
      <c r="A49" s="70"/>
      <c r="B49" s="70"/>
      <c r="C49" s="70"/>
      <c r="D49" s="70"/>
      <c r="E49" s="70"/>
      <c r="F49" s="70"/>
      <c r="G49" s="70"/>
      <c r="H49" s="70"/>
      <c r="I49" s="70"/>
      <c r="J49" s="70"/>
      <c r="K49" s="70"/>
      <c r="L49" s="70"/>
      <c r="M49" s="70"/>
      <c r="N49" s="70"/>
      <c r="O49" s="70"/>
      <c r="P49" s="70"/>
      <c r="Q49" s="70"/>
    </row>
    <row r="50" spans="1:17" ht="12.75">
      <c r="A50" s="70"/>
      <c r="B50" s="70"/>
      <c r="C50" s="70"/>
      <c r="D50" s="70"/>
      <c r="E50" s="70"/>
      <c r="F50" s="70"/>
      <c r="G50" s="70"/>
      <c r="H50" s="70"/>
      <c r="I50" s="70"/>
      <c r="J50" s="70"/>
      <c r="K50" s="70"/>
      <c r="L50" s="70"/>
      <c r="M50" s="70"/>
      <c r="N50" s="70"/>
      <c r="O50" s="70"/>
      <c r="P50" s="70"/>
      <c r="Q50" s="70"/>
    </row>
    <row r="51" spans="1:17" ht="12.75">
      <c r="A51" s="70"/>
      <c r="B51" s="70"/>
      <c r="C51" s="70"/>
      <c r="D51" s="70"/>
      <c r="E51" s="70"/>
      <c r="F51" s="70"/>
      <c r="G51" s="70"/>
      <c r="H51" s="70"/>
      <c r="I51" s="70"/>
      <c r="J51" s="70"/>
      <c r="K51" s="70"/>
      <c r="L51" s="70"/>
      <c r="M51" s="70"/>
      <c r="N51" s="70"/>
      <c r="O51" s="70"/>
      <c r="P51" s="70"/>
      <c r="Q51" s="70"/>
    </row>
    <row r="52" spans="1:17" ht="12.75">
      <c r="A52" s="70"/>
      <c r="B52" s="70"/>
      <c r="C52" s="70"/>
      <c r="D52" s="70"/>
      <c r="E52" s="70"/>
      <c r="F52" s="70"/>
      <c r="G52" s="70"/>
      <c r="H52" s="70"/>
      <c r="I52" s="70"/>
      <c r="J52" s="70"/>
      <c r="K52" s="70"/>
      <c r="L52" s="70"/>
      <c r="M52" s="70"/>
      <c r="N52" s="70"/>
      <c r="O52" s="70"/>
      <c r="P52" s="70"/>
      <c r="Q52" s="70"/>
    </row>
    <row r="53" spans="1:17" ht="12.75">
      <c r="A53" s="70"/>
      <c r="B53" s="70"/>
      <c r="C53" s="70"/>
      <c r="D53" s="70"/>
      <c r="E53" s="70"/>
      <c r="F53" s="70"/>
      <c r="G53" s="70"/>
      <c r="H53" s="70"/>
      <c r="I53" s="70"/>
      <c r="J53" s="70"/>
      <c r="K53" s="70"/>
      <c r="L53" s="70"/>
      <c r="M53" s="70"/>
      <c r="N53" s="70"/>
      <c r="O53" s="70"/>
      <c r="P53" s="70"/>
      <c r="Q53" s="70"/>
    </row>
    <row r="54" spans="1:17" ht="12.75">
      <c r="A54" s="70"/>
      <c r="B54" s="70"/>
      <c r="C54" s="70"/>
      <c r="D54" s="70"/>
      <c r="E54" s="70"/>
      <c r="F54" s="70"/>
      <c r="G54" s="70"/>
      <c r="H54" s="70"/>
      <c r="I54" s="70"/>
      <c r="J54" s="70"/>
      <c r="K54" s="70"/>
      <c r="L54" s="70"/>
      <c r="M54" s="70"/>
      <c r="N54" s="70"/>
      <c r="O54" s="70"/>
      <c r="P54" s="70"/>
      <c r="Q54" s="70"/>
    </row>
    <row r="55" spans="1:17" ht="12.75">
      <c r="A55" s="70"/>
      <c r="B55" s="70"/>
      <c r="C55" s="70"/>
      <c r="D55" s="70"/>
      <c r="E55" s="70"/>
      <c r="F55" s="70"/>
      <c r="G55" s="70"/>
      <c r="H55" s="70"/>
      <c r="I55" s="70"/>
      <c r="J55" s="70"/>
      <c r="K55" s="70"/>
      <c r="L55" s="70"/>
      <c r="M55" s="70"/>
      <c r="N55" s="70"/>
      <c r="O55" s="70"/>
      <c r="P55" s="70"/>
      <c r="Q55" s="70"/>
    </row>
    <row r="56" spans="1:17" ht="12.75">
      <c r="A56" s="70"/>
      <c r="B56" s="70"/>
      <c r="C56" s="70"/>
      <c r="D56" s="70"/>
      <c r="E56" s="70"/>
      <c r="F56" s="70"/>
      <c r="G56" s="70"/>
      <c r="H56" s="70"/>
      <c r="I56" s="70"/>
      <c r="J56" s="70"/>
      <c r="K56" s="70"/>
      <c r="L56" s="70"/>
      <c r="M56" s="70"/>
      <c r="N56" s="70"/>
      <c r="O56" s="70"/>
      <c r="P56" s="70"/>
      <c r="Q56" s="70"/>
    </row>
    <row r="57" spans="1:17" ht="12.75">
      <c r="A57" s="70"/>
      <c r="B57" s="70"/>
      <c r="C57" s="70"/>
      <c r="D57" s="70"/>
      <c r="E57" s="70"/>
      <c r="F57" s="70"/>
      <c r="G57" s="70"/>
      <c r="H57" s="70"/>
      <c r="I57" s="70"/>
      <c r="J57" s="70"/>
      <c r="K57" s="70"/>
      <c r="L57" s="70"/>
      <c r="M57" s="70"/>
      <c r="N57" s="70"/>
      <c r="O57" s="70"/>
      <c r="P57" s="70"/>
      <c r="Q57" s="70"/>
    </row>
    <row r="58" spans="1:17" ht="12.75">
      <c r="A58" s="70"/>
      <c r="B58" s="70"/>
      <c r="C58" s="70"/>
      <c r="D58" s="70"/>
      <c r="E58" s="70"/>
      <c r="F58" s="70"/>
      <c r="G58" s="70"/>
      <c r="H58" s="70"/>
      <c r="I58" s="70"/>
      <c r="J58" s="70"/>
      <c r="K58" s="70"/>
      <c r="L58" s="70"/>
      <c r="M58" s="70"/>
      <c r="N58" s="70"/>
      <c r="O58" s="70"/>
      <c r="P58" s="70"/>
      <c r="Q58" s="70"/>
    </row>
    <row r="59" spans="1:17" ht="12.75">
      <c r="A59" s="70"/>
      <c r="B59" s="70"/>
      <c r="C59" s="70"/>
      <c r="D59" s="70"/>
      <c r="E59" s="70"/>
      <c r="F59" s="70"/>
      <c r="G59" s="70"/>
      <c r="H59" s="70"/>
      <c r="I59" s="70"/>
      <c r="J59" s="70"/>
      <c r="K59" s="70"/>
      <c r="L59" s="70"/>
      <c r="M59" s="70"/>
      <c r="N59" s="70"/>
      <c r="O59" s="70"/>
      <c r="P59" s="70"/>
      <c r="Q59" s="70"/>
    </row>
    <row r="60" spans="1:17" ht="12.75">
      <c r="A60" s="70"/>
      <c r="B60" s="70"/>
      <c r="C60" s="70"/>
      <c r="D60" s="70"/>
      <c r="E60" s="70"/>
      <c r="F60" s="70"/>
      <c r="G60" s="70"/>
      <c r="H60" s="70"/>
      <c r="I60" s="70"/>
      <c r="J60" s="70"/>
      <c r="K60" s="70"/>
      <c r="L60" s="70"/>
      <c r="M60" s="70"/>
      <c r="N60" s="70"/>
      <c r="O60" s="70"/>
      <c r="P60" s="70"/>
      <c r="Q60" s="70"/>
    </row>
  </sheetData>
  <sheetProtection password="EB68" sheet="1" objects="1" scenarios="1"/>
  <mergeCells count="2">
    <mergeCell ref="A1:H1"/>
    <mergeCell ref="C6:J14"/>
  </mergeCells>
  <hyperlinks>
    <hyperlink ref="B21" r:id="rId1" display="pierre.mariot@ac-besancon.fr"/>
  </hyperlinks>
  <printOptions/>
  <pageMargins left="0.75" right="0.75" top="1" bottom="1" header="0.4921259845" footer="0.4921259845"/>
  <pageSetup orientation="portrait" paperSize="9" r:id="rId3"/>
  <drawing r:id="rId2"/>
</worksheet>
</file>

<file path=xl/worksheets/sheet2.xml><?xml version="1.0" encoding="utf-8"?>
<worksheet xmlns="http://schemas.openxmlformats.org/spreadsheetml/2006/main" xmlns:r="http://schemas.openxmlformats.org/officeDocument/2006/relationships">
  <sheetPr codeName="Feuil2">
    <tabColor indexed="57"/>
  </sheetPr>
  <dimension ref="A1:K30"/>
  <sheetViews>
    <sheetView workbookViewId="0" topLeftCell="A1">
      <selection activeCell="B17" sqref="B17"/>
    </sheetView>
  </sheetViews>
  <sheetFormatPr defaultColWidth="11.421875" defaultRowHeight="12.75"/>
  <sheetData>
    <row r="1" spans="1:11" ht="29.25">
      <c r="A1" s="41" t="s">
        <v>16</v>
      </c>
      <c r="B1" s="41"/>
      <c r="C1" s="41"/>
      <c r="D1" s="41"/>
      <c r="E1" s="41"/>
      <c r="F1" s="41"/>
      <c r="G1" s="41"/>
      <c r="H1" s="41"/>
      <c r="I1" s="41"/>
      <c r="J1" s="41"/>
      <c r="K1" s="41"/>
    </row>
    <row r="3" spans="1:9" ht="12.75">
      <c r="A3" s="6" t="s">
        <v>10</v>
      </c>
      <c r="E3" s="6" t="s">
        <v>11</v>
      </c>
      <c r="I3" s="6" t="s">
        <v>12</v>
      </c>
    </row>
    <row r="4" ht="7.5" customHeight="1" thickBot="1"/>
    <row r="5" spans="1:11" ht="18.75" customHeight="1" thickTop="1">
      <c r="A5" s="42" t="s">
        <v>18</v>
      </c>
      <c r="B5" s="43"/>
      <c r="C5" s="12">
        <v>8371.08</v>
      </c>
      <c r="E5" s="46" t="s">
        <v>18</v>
      </c>
      <c r="F5" s="47"/>
      <c r="G5" s="18"/>
      <c r="I5" s="46" t="s">
        <v>18</v>
      </c>
      <c r="J5" s="47"/>
      <c r="K5" s="18"/>
    </row>
    <row r="6" spans="1:11" ht="18.75" customHeight="1">
      <c r="A6" s="13" t="s">
        <v>0</v>
      </c>
      <c r="B6" s="9">
        <v>0.05</v>
      </c>
      <c r="C6" s="14"/>
      <c r="E6" s="19" t="s">
        <v>0</v>
      </c>
      <c r="F6" s="10">
        <v>0.05</v>
      </c>
      <c r="G6" s="14"/>
      <c r="I6" s="19" t="s">
        <v>0</v>
      </c>
      <c r="J6" s="10">
        <v>0.08</v>
      </c>
      <c r="K6" s="20">
        <v>465.96</v>
      </c>
    </row>
    <row r="7" spans="1:11" ht="18.75" customHeight="1">
      <c r="A7" s="44" t="s">
        <v>1</v>
      </c>
      <c r="B7" s="45"/>
      <c r="C7" s="14"/>
      <c r="E7" s="48" t="s">
        <v>1</v>
      </c>
      <c r="F7" s="49"/>
      <c r="G7" s="20">
        <v>4475.79</v>
      </c>
      <c r="I7" s="48" t="s">
        <v>22</v>
      </c>
      <c r="J7" s="49"/>
      <c r="K7" s="14"/>
    </row>
    <row r="8" spans="1:11" ht="18.75" customHeight="1">
      <c r="A8" s="44" t="s">
        <v>19</v>
      </c>
      <c r="B8" s="45"/>
      <c r="C8" s="15">
        <v>226</v>
      </c>
      <c r="E8" s="48" t="s">
        <v>21</v>
      </c>
      <c r="F8" s="49"/>
      <c r="G8" s="14"/>
      <c r="I8" s="48" t="s">
        <v>21</v>
      </c>
      <c r="J8" s="49"/>
      <c r="K8" s="20">
        <f>0.25*K6/J6-K6</f>
        <v>990.165</v>
      </c>
    </row>
    <row r="9" spans="1:11" ht="18.75" customHeight="1">
      <c r="A9" s="44" t="s">
        <v>20</v>
      </c>
      <c r="B9" s="45"/>
      <c r="C9" s="14"/>
      <c r="E9" s="48" t="s">
        <v>20</v>
      </c>
      <c r="F9" s="49"/>
      <c r="G9" s="21">
        <f>G7*1.2</f>
        <v>5370.947999999999</v>
      </c>
      <c r="I9" s="48" t="s">
        <v>20</v>
      </c>
      <c r="J9" s="49"/>
      <c r="K9" s="23"/>
    </row>
    <row r="10" spans="1:11" ht="18.75" customHeight="1">
      <c r="A10" s="50" t="s">
        <v>4</v>
      </c>
      <c r="B10" s="51"/>
      <c r="C10" s="15">
        <v>123.6</v>
      </c>
      <c r="E10" s="54" t="s">
        <v>4</v>
      </c>
      <c r="F10" s="55"/>
      <c r="G10" s="14"/>
      <c r="I10" s="54" t="s">
        <v>4</v>
      </c>
      <c r="J10" s="55"/>
      <c r="K10" s="20">
        <f>0.5*(K8+K6/J6-K6)</f>
        <v>3174.3525</v>
      </c>
    </row>
    <row r="11" spans="1:11" ht="18.75" customHeight="1">
      <c r="A11" s="44" t="s">
        <v>5</v>
      </c>
      <c r="B11" s="45"/>
      <c r="C11" s="14"/>
      <c r="E11" s="48" t="s">
        <v>5</v>
      </c>
      <c r="F11" s="49"/>
      <c r="G11" s="21">
        <f>G9*1.45</f>
        <v>7787.874599999999</v>
      </c>
      <c r="I11" s="48" t="s">
        <v>5</v>
      </c>
      <c r="J11" s="49"/>
      <c r="K11" s="23"/>
    </row>
    <row r="12" spans="1:11" ht="18.75" customHeight="1">
      <c r="A12" s="16" t="s">
        <v>6</v>
      </c>
      <c r="B12" s="8">
        <v>0.196</v>
      </c>
      <c r="C12" s="14"/>
      <c r="E12" s="22" t="s">
        <v>6</v>
      </c>
      <c r="F12" s="11">
        <v>0.196</v>
      </c>
      <c r="G12" s="14"/>
      <c r="I12" s="22" t="s">
        <v>6</v>
      </c>
      <c r="J12" s="11">
        <v>0.055</v>
      </c>
      <c r="K12" s="14"/>
    </row>
    <row r="13" spans="1:11" ht="18.75" customHeight="1" thickBot="1">
      <c r="A13" s="52" t="s">
        <v>7</v>
      </c>
      <c r="B13" s="53"/>
      <c r="C13" s="17"/>
      <c r="E13" s="56" t="s">
        <v>7</v>
      </c>
      <c r="F13" s="57"/>
      <c r="G13" s="17"/>
      <c r="I13" s="56" t="s">
        <v>7</v>
      </c>
      <c r="J13" s="57"/>
      <c r="K13" s="17"/>
    </row>
    <row r="14" ht="9.75" customHeight="1" thickTop="1"/>
    <row r="15" spans="1:11" ht="12.75">
      <c r="A15" s="58" t="s">
        <v>17</v>
      </c>
      <c r="B15" s="58"/>
      <c r="C15" s="58"/>
      <c r="E15" s="58" t="s">
        <v>30</v>
      </c>
      <c r="F15" s="58"/>
      <c r="G15" s="58"/>
      <c r="I15" s="58" t="s">
        <v>17</v>
      </c>
      <c r="J15" s="58"/>
      <c r="K15" s="58"/>
    </row>
    <row r="18" spans="1:9" ht="12.75">
      <c r="A18" s="6" t="s">
        <v>13</v>
      </c>
      <c r="E18" s="6" t="s">
        <v>14</v>
      </c>
      <c r="I18" s="6" t="s">
        <v>15</v>
      </c>
    </row>
    <row r="19" ht="7.5" customHeight="1" thickBot="1"/>
    <row r="20" spans="1:11" ht="18.75" customHeight="1" thickTop="1">
      <c r="A20" s="46" t="s">
        <v>18</v>
      </c>
      <c r="B20" s="47"/>
      <c r="C20" s="18"/>
      <c r="E20" s="46" t="s">
        <v>18</v>
      </c>
      <c r="F20" s="47"/>
      <c r="G20" s="18"/>
      <c r="I20" s="46" t="s">
        <v>18</v>
      </c>
      <c r="J20" s="47"/>
      <c r="K20" s="18"/>
    </row>
    <row r="21" spans="1:11" ht="18.75" customHeight="1">
      <c r="A21" s="19" t="s">
        <v>0</v>
      </c>
      <c r="B21" s="10">
        <v>0.08</v>
      </c>
      <c r="C21" s="14"/>
      <c r="E21" s="19" t="s">
        <v>0</v>
      </c>
      <c r="F21" s="10">
        <v>0.025</v>
      </c>
      <c r="G21" s="14"/>
      <c r="I21" s="19" t="s">
        <v>0</v>
      </c>
      <c r="J21" s="10">
        <v>0.025</v>
      </c>
      <c r="K21" s="14"/>
    </row>
    <row r="22" spans="1:11" ht="18.75" customHeight="1">
      <c r="A22" s="48" t="s">
        <v>22</v>
      </c>
      <c r="B22" s="49"/>
      <c r="C22" s="14"/>
      <c r="E22" s="48" t="s">
        <v>22</v>
      </c>
      <c r="F22" s="49"/>
      <c r="G22" s="14"/>
      <c r="I22" s="48" t="s">
        <v>22</v>
      </c>
      <c r="J22" s="49"/>
      <c r="K22" s="32">
        <f>(K26-K26*K30)*0.73</f>
        <v>1793.7749435</v>
      </c>
    </row>
    <row r="23" spans="1:11" ht="18.75" customHeight="1">
      <c r="A23" s="48" t="s">
        <v>21</v>
      </c>
      <c r="B23" s="49"/>
      <c r="C23" s="20">
        <f>(C28/(1+B27)-C25)*0.2</f>
        <v>296.39805687203796</v>
      </c>
      <c r="E23" s="48" t="s">
        <v>21</v>
      </c>
      <c r="F23" s="49"/>
      <c r="G23" s="20">
        <f>(G27/F27-G27/F27*G30)*0.23</f>
        <v>71.51709183673469</v>
      </c>
      <c r="I23" s="48" t="s">
        <v>21</v>
      </c>
      <c r="J23" s="49"/>
      <c r="K23" s="14"/>
    </row>
    <row r="24" spans="1:11" ht="18.75" customHeight="1">
      <c r="A24" s="48" t="s">
        <v>20</v>
      </c>
      <c r="B24" s="49"/>
      <c r="C24" s="23"/>
      <c r="E24" s="48" t="s">
        <v>20</v>
      </c>
      <c r="F24" s="49"/>
      <c r="G24" s="23"/>
      <c r="I24" s="48" t="s">
        <v>20</v>
      </c>
      <c r="J24" s="49"/>
      <c r="K24" s="14"/>
    </row>
    <row r="25" spans="1:11" ht="18.75" customHeight="1">
      <c r="A25" s="54" t="s">
        <v>4</v>
      </c>
      <c r="B25" s="55"/>
      <c r="C25" s="20">
        <f>C28/(1+B27)*0.425</f>
        <v>1095.384123222749</v>
      </c>
      <c r="E25" s="54" t="s">
        <v>4</v>
      </c>
      <c r="F25" s="55"/>
      <c r="G25" s="14"/>
      <c r="I25" s="54" t="s">
        <v>4</v>
      </c>
      <c r="J25" s="55"/>
      <c r="K25" s="14"/>
    </row>
    <row r="26" spans="1:11" ht="18.75" customHeight="1">
      <c r="A26" s="48" t="s">
        <v>5</v>
      </c>
      <c r="B26" s="49"/>
      <c r="C26" s="23"/>
      <c r="E26" s="48" t="s">
        <v>5</v>
      </c>
      <c r="F26" s="49"/>
      <c r="G26" s="23"/>
      <c r="I26" s="48" t="s">
        <v>5</v>
      </c>
      <c r="J26" s="49"/>
      <c r="K26" s="32">
        <v>3751.49</v>
      </c>
    </row>
    <row r="27" spans="1:11" ht="18.75" customHeight="1">
      <c r="A27" s="22" t="s">
        <v>6</v>
      </c>
      <c r="B27" s="11">
        <v>0.055</v>
      </c>
      <c r="C27" s="14"/>
      <c r="E27" s="22" t="s">
        <v>6</v>
      </c>
      <c r="F27" s="11">
        <v>0.196</v>
      </c>
      <c r="G27" s="20">
        <v>81.26</v>
      </c>
      <c r="I27" s="22" t="s">
        <v>6</v>
      </c>
      <c r="J27" s="11">
        <v>0.196</v>
      </c>
      <c r="K27" s="14"/>
    </row>
    <row r="28" spans="1:11" ht="18.75" customHeight="1" thickBot="1">
      <c r="A28" s="56" t="s">
        <v>7</v>
      </c>
      <c r="B28" s="57"/>
      <c r="C28" s="24">
        <v>2719.13</v>
      </c>
      <c r="E28" s="56" t="s">
        <v>7</v>
      </c>
      <c r="F28" s="57"/>
      <c r="G28" s="17"/>
      <c r="I28" s="56" t="s">
        <v>7</v>
      </c>
      <c r="J28" s="57"/>
      <c r="K28" s="17"/>
    </row>
    <row r="29" ht="9.75" customHeight="1" thickTop="1"/>
    <row r="30" spans="1:11" ht="12.75">
      <c r="A30" s="58" t="s">
        <v>30</v>
      </c>
      <c r="B30" s="58"/>
      <c r="C30" s="58"/>
      <c r="E30" s="26" t="s">
        <v>28</v>
      </c>
      <c r="F30" s="7"/>
      <c r="G30" s="25">
        <v>0.25</v>
      </c>
      <c r="I30" s="26" t="s">
        <v>28</v>
      </c>
      <c r="J30" s="7"/>
      <c r="K30" s="33">
        <v>0.345</v>
      </c>
    </row>
  </sheetData>
  <mergeCells count="47">
    <mergeCell ref="I10:J10"/>
    <mergeCell ref="I11:J11"/>
    <mergeCell ref="I13:J13"/>
    <mergeCell ref="A30:C30"/>
    <mergeCell ref="E28:F28"/>
    <mergeCell ref="I28:J28"/>
    <mergeCell ref="I23:J23"/>
    <mergeCell ref="E26:F26"/>
    <mergeCell ref="I26:J26"/>
    <mergeCell ref="A28:B28"/>
    <mergeCell ref="A23:B23"/>
    <mergeCell ref="A24:B24"/>
    <mergeCell ref="E20:F20"/>
    <mergeCell ref="E22:F22"/>
    <mergeCell ref="E23:F23"/>
    <mergeCell ref="E24:F24"/>
    <mergeCell ref="E25:F25"/>
    <mergeCell ref="E9:F9"/>
    <mergeCell ref="I22:J22"/>
    <mergeCell ref="A25:B25"/>
    <mergeCell ref="A26:B26"/>
    <mergeCell ref="I9:J9"/>
    <mergeCell ref="I24:J24"/>
    <mergeCell ref="I25:J25"/>
    <mergeCell ref="E15:G15"/>
    <mergeCell ref="I15:K15"/>
    <mergeCell ref="I20:J20"/>
    <mergeCell ref="E10:F10"/>
    <mergeCell ref="E11:F11"/>
    <mergeCell ref="E13:F13"/>
    <mergeCell ref="A22:B22"/>
    <mergeCell ref="A15:C15"/>
    <mergeCell ref="A20:B20"/>
    <mergeCell ref="A9:B9"/>
    <mergeCell ref="A10:B10"/>
    <mergeCell ref="A11:B11"/>
    <mergeCell ref="A13:B13"/>
    <mergeCell ref="A1:K1"/>
    <mergeCell ref="A5:B5"/>
    <mergeCell ref="A7:B7"/>
    <mergeCell ref="A8:B8"/>
    <mergeCell ref="I5:J5"/>
    <mergeCell ref="I7:J7"/>
    <mergeCell ref="I8:J8"/>
    <mergeCell ref="E5:F5"/>
    <mergeCell ref="E7:F7"/>
    <mergeCell ref="E8:F8"/>
  </mergeCells>
  <printOptions/>
  <pageMargins left="0.75" right="0.75" top="0.51" bottom="0.43" header="0.4921259845" footer="0.4921259845"/>
  <pageSetup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Feuil3">
    <tabColor indexed="10"/>
  </sheetPr>
  <dimension ref="A1:M30"/>
  <sheetViews>
    <sheetView workbookViewId="0" topLeftCell="A1">
      <selection activeCell="B31" sqref="B31"/>
    </sheetView>
  </sheetViews>
  <sheetFormatPr defaultColWidth="11.421875" defaultRowHeight="12.75"/>
  <sheetData>
    <row r="1" spans="1:11" ht="29.25">
      <c r="A1" s="41" t="s">
        <v>16</v>
      </c>
      <c r="B1" s="41"/>
      <c r="C1" s="41"/>
      <c r="D1" s="41"/>
      <c r="E1" s="41"/>
      <c r="F1" s="41"/>
      <c r="G1" s="41"/>
      <c r="H1" s="41"/>
      <c r="I1" s="41"/>
      <c r="J1" s="41"/>
      <c r="K1" s="41"/>
    </row>
    <row r="3" spans="1:9" ht="12.75">
      <c r="A3" s="6" t="s">
        <v>10</v>
      </c>
      <c r="E3" s="6" t="s">
        <v>11</v>
      </c>
      <c r="I3" s="6" t="s">
        <v>12</v>
      </c>
    </row>
    <row r="4" ht="7.5" customHeight="1" thickBot="1"/>
    <row r="5" spans="1:11" ht="18.75" customHeight="1" thickTop="1">
      <c r="A5" s="42" t="s">
        <v>18</v>
      </c>
      <c r="B5" s="43"/>
      <c r="C5" s="12">
        <f>eleve!C5</f>
        <v>8371.08</v>
      </c>
      <c r="E5" s="46" t="s">
        <v>18</v>
      </c>
      <c r="F5" s="47"/>
      <c r="G5" s="29">
        <f>G7/(1-F6)</f>
        <v>4711.357894736842</v>
      </c>
      <c r="I5" s="46" t="s">
        <v>18</v>
      </c>
      <c r="J5" s="47"/>
      <c r="K5" s="29">
        <f>K6/J6</f>
        <v>5824.5</v>
      </c>
    </row>
    <row r="6" spans="1:11" ht="18.75" customHeight="1">
      <c r="A6" s="13" t="s">
        <v>0</v>
      </c>
      <c r="B6" s="9">
        <v>0.05</v>
      </c>
      <c r="C6" s="27">
        <f>C5*B6</f>
        <v>418.55400000000003</v>
      </c>
      <c r="E6" s="19" t="s">
        <v>0</v>
      </c>
      <c r="F6" s="10">
        <v>0.05</v>
      </c>
      <c r="G6" s="27">
        <f>G5-G7</f>
        <v>235.5678947368424</v>
      </c>
      <c r="I6" s="19" t="s">
        <v>0</v>
      </c>
      <c r="J6" s="10">
        <v>0.08</v>
      </c>
      <c r="K6" s="20">
        <f>eleve!K6</f>
        <v>465.96</v>
      </c>
    </row>
    <row r="7" spans="1:11" ht="18.75" customHeight="1">
      <c r="A7" s="44" t="s">
        <v>1</v>
      </c>
      <c r="B7" s="45"/>
      <c r="C7" s="27">
        <f>C5-C6</f>
        <v>7952.526</v>
      </c>
      <c r="E7" s="48" t="s">
        <v>1</v>
      </c>
      <c r="F7" s="49"/>
      <c r="G7" s="20">
        <f>eleve!G7</f>
        <v>4475.79</v>
      </c>
      <c r="I7" s="48" t="s">
        <v>22</v>
      </c>
      <c r="J7" s="49"/>
      <c r="K7" s="27">
        <f>K5-K6</f>
        <v>5358.54</v>
      </c>
    </row>
    <row r="8" spans="1:11" ht="18.75" customHeight="1">
      <c r="A8" s="44" t="s">
        <v>19</v>
      </c>
      <c r="B8" s="45"/>
      <c r="C8" s="15">
        <v>226</v>
      </c>
      <c r="E8" s="48" t="s">
        <v>21</v>
      </c>
      <c r="F8" s="49"/>
      <c r="G8" s="27">
        <f>G9-G7</f>
        <v>895.1579999999994</v>
      </c>
      <c r="I8" s="48" t="s">
        <v>21</v>
      </c>
      <c r="J8" s="49"/>
      <c r="K8" s="20">
        <f>eleve!K8</f>
        <v>990.165</v>
      </c>
    </row>
    <row r="9" spans="1:11" ht="18.75" customHeight="1">
      <c r="A9" s="44" t="s">
        <v>20</v>
      </c>
      <c r="B9" s="45"/>
      <c r="C9" s="27">
        <f>SUM(C7:C8)</f>
        <v>8178.526</v>
      </c>
      <c r="E9" s="48" t="s">
        <v>20</v>
      </c>
      <c r="F9" s="49"/>
      <c r="G9" s="21">
        <f>eleve!G9</f>
        <v>5370.947999999999</v>
      </c>
      <c r="I9" s="48" t="s">
        <v>20</v>
      </c>
      <c r="J9" s="49"/>
      <c r="K9" s="30">
        <f>SUM(K7:K8)</f>
        <v>6348.705</v>
      </c>
    </row>
    <row r="10" spans="1:11" ht="18.75" customHeight="1">
      <c r="A10" s="50" t="s">
        <v>4</v>
      </c>
      <c r="B10" s="51"/>
      <c r="C10" s="15">
        <v>123.6</v>
      </c>
      <c r="E10" s="54" t="s">
        <v>4</v>
      </c>
      <c r="F10" s="55"/>
      <c r="G10" s="27">
        <f>G11-G9</f>
        <v>2416.9266</v>
      </c>
      <c r="I10" s="54" t="s">
        <v>4</v>
      </c>
      <c r="J10" s="55"/>
      <c r="K10" s="20">
        <f>eleve!K10</f>
        <v>3174.3525</v>
      </c>
    </row>
    <row r="11" spans="1:13" ht="18.75" customHeight="1">
      <c r="A11" s="44" t="s">
        <v>5</v>
      </c>
      <c r="B11" s="45"/>
      <c r="C11" s="27">
        <f>SUM(C9:C10)</f>
        <v>8302.126</v>
      </c>
      <c r="E11" s="48" t="s">
        <v>5</v>
      </c>
      <c r="F11" s="49"/>
      <c r="G11" s="21">
        <f>eleve!G11</f>
        <v>7787.874599999999</v>
      </c>
      <c r="I11" s="48" t="s">
        <v>5</v>
      </c>
      <c r="J11" s="49"/>
      <c r="K11" s="30">
        <f>SUM(K9:K10)</f>
        <v>9523.057499999999</v>
      </c>
      <c r="M11" s="31"/>
    </row>
    <row r="12" spans="1:11" ht="18.75" customHeight="1">
      <c r="A12" s="16" t="s">
        <v>6</v>
      </c>
      <c r="B12" s="8">
        <v>0.196</v>
      </c>
      <c r="C12" s="27">
        <f>C11*B12</f>
        <v>1627.2166960000002</v>
      </c>
      <c r="E12" s="22" t="s">
        <v>6</v>
      </c>
      <c r="F12" s="11">
        <v>0.196</v>
      </c>
      <c r="G12" s="27">
        <f>G11*19.6/100</f>
        <v>1526.4234216</v>
      </c>
      <c r="I12" s="22" t="s">
        <v>6</v>
      </c>
      <c r="J12" s="11">
        <v>0.055</v>
      </c>
      <c r="K12" s="27">
        <f>K11*J12</f>
        <v>523.7681624999999</v>
      </c>
    </row>
    <row r="13" spans="1:11" ht="18.75" customHeight="1" thickBot="1">
      <c r="A13" s="52" t="s">
        <v>7</v>
      </c>
      <c r="B13" s="53"/>
      <c r="C13" s="28">
        <f>SUM(C11:C12)</f>
        <v>9929.342696</v>
      </c>
      <c r="E13" s="56" t="s">
        <v>7</v>
      </c>
      <c r="F13" s="57"/>
      <c r="G13" s="28">
        <f>SUM(G11:G12)</f>
        <v>9314.2980216</v>
      </c>
      <c r="I13" s="56" t="s">
        <v>7</v>
      </c>
      <c r="J13" s="57"/>
      <c r="K13" s="28">
        <f>SUM(K11:K12)</f>
        <v>10046.8256625</v>
      </c>
    </row>
    <row r="14" ht="9.75" customHeight="1" thickTop="1"/>
    <row r="15" spans="1:11" ht="12.75">
      <c r="A15" s="26" t="s">
        <v>29</v>
      </c>
      <c r="B15" s="7"/>
      <c r="C15" s="34">
        <f>C10/C11</f>
        <v>0.014887752847884987</v>
      </c>
      <c r="E15" s="35" t="s">
        <v>28</v>
      </c>
      <c r="F15" s="33"/>
      <c r="G15" s="36">
        <f>G10/G11</f>
        <v>0.3103448275862069</v>
      </c>
      <c r="I15" s="37" t="s">
        <v>29</v>
      </c>
      <c r="J15" s="37"/>
      <c r="K15" s="34">
        <f>K10/K11</f>
        <v>0.33333333333333337</v>
      </c>
    </row>
    <row r="18" spans="1:9" ht="12.75">
      <c r="A18" s="6" t="s">
        <v>13</v>
      </c>
      <c r="E18" s="6" t="s">
        <v>14</v>
      </c>
      <c r="I18" s="6" t="s">
        <v>15</v>
      </c>
    </row>
    <row r="19" ht="7.5" customHeight="1" thickBot="1"/>
    <row r="20" spans="1:11" ht="18.75" customHeight="1" thickTop="1">
      <c r="A20" s="46" t="s">
        <v>18</v>
      </c>
      <c r="B20" s="47"/>
      <c r="C20" s="29">
        <f>C22/(1-B21)</f>
        <v>1614.787025316801</v>
      </c>
      <c r="E20" s="46" t="s">
        <v>18</v>
      </c>
      <c r="F20" s="47"/>
      <c r="G20" s="29">
        <f>G22/(1-F21)</f>
        <v>245.56593406593407</v>
      </c>
      <c r="I20" s="65" t="s">
        <v>9</v>
      </c>
      <c r="J20" s="66"/>
      <c r="K20" s="40">
        <f>K22/(1-J21)</f>
        <v>1888.1841510526317</v>
      </c>
    </row>
    <row r="21" spans="1:11" ht="18.75" customHeight="1">
      <c r="A21" s="19" t="s">
        <v>0</v>
      </c>
      <c r="B21" s="10">
        <v>0.08</v>
      </c>
      <c r="C21" s="27">
        <f>C20-C22</f>
        <v>129.18296202534407</v>
      </c>
      <c r="E21" s="19" t="s">
        <v>0</v>
      </c>
      <c r="F21" s="10">
        <v>0.025</v>
      </c>
      <c r="G21" s="27">
        <f>G20-G22</f>
        <v>6.139148351648345</v>
      </c>
      <c r="I21" s="3" t="s">
        <v>0</v>
      </c>
      <c r="J21" s="1">
        <v>0.05</v>
      </c>
      <c r="K21" s="38">
        <f>K20-K22</f>
        <v>94.40920755263164</v>
      </c>
    </row>
    <row r="22" spans="1:11" ht="18.75" customHeight="1">
      <c r="A22" s="48" t="s">
        <v>22</v>
      </c>
      <c r="B22" s="49"/>
      <c r="C22" s="27">
        <f>C24-C23</f>
        <v>1485.604063291457</v>
      </c>
      <c r="E22" s="48" t="s">
        <v>22</v>
      </c>
      <c r="F22" s="49"/>
      <c r="G22" s="27">
        <f>G24-G23</f>
        <v>239.42678571428573</v>
      </c>
      <c r="I22" s="59" t="s">
        <v>1</v>
      </c>
      <c r="J22" s="60"/>
      <c r="K22" s="4">
        <f>eleve!K22</f>
        <v>1793.7749435</v>
      </c>
    </row>
    <row r="23" spans="1:11" ht="18.75" customHeight="1">
      <c r="A23" s="48" t="s">
        <v>21</v>
      </c>
      <c r="B23" s="49"/>
      <c r="C23" s="20">
        <f>eleve!C23</f>
        <v>296.39805687203796</v>
      </c>
      <c r="E23" s="48" t="s">
        <v>21</v>
      </c>
      <c r="F23" s="49"/>
      <c r="G23" s="20">
        <f>eleve!G23</f>
        <v>71.51709183673469</v>
      </c>
      <c r="I23" s="59" t="s">
        <v>2</v>
      </c>
      <c r="J23" s="60"/>
      <c r="K23" s="38">
        <f>K24-K22</f>
        <v>663.4510065</v>
      </c>
    </row>
    <row r="24" spans="1:11" ht="18.75" customHeight="1">
      <c r="A24" s="48" t="s">
        <v>20</v>
      </c>
      <c r="B24" s="49"/>
      <c r="C24" s="30">
        <f>C26-C25</f>
        <v>1782.0021201634947</v>
      </c>
      <c r="E24" s="48" t="s">
        <v>20</v>
      </c>
      <c r="F24" s="49"/>
      <c r="G24" s="30">
        <f>G26-G25</f>
        <v>310.9438775510204</v>
      </c>
      <c r="I24" s="59" t="s">
        <v>3</v>
      </c>
      <c r="J24" s="60"/>
      <c r="K24" s="38">
        <f>K26-K25</f>
        <v>2457.22595</v>
      </c>
    </row>
    <row r="25" spans="1:11" ht="18.75" customHeight="1">
      <c r="A25" s="54" t="s">
        <v>4</v>
      </c>
      <c r="B25" s="55"/>
      <c r="C25" s="20">
        <f>eleve!C25</f>
        <v>1095.384123222749</v>
      </c>
      <c r="E25" s="54" t="s">
        <v>4</v>
      </c>
      <c r="F25" s="55"/>
      <c r="G25" s="27">
        <f>G26*G30</f>
        <v>103.64795918367348</v>
      </c>
      <c r="I25" s="63" t="s">
        <v>4</v>
      </c>
      <c r="J25" s="64"/>
      <c r="K25" s="38">
        <f>K26*K30</f>
        <v>1294.2640499999998</v>
      </c>
    </row>
    <row r="26" spans="1:11" ht="18.75" customHeight="1">
      <c r="A26" s="48" t="s">
        <v>5</v>
      </c>
      <c r="B26" s="49"/>
      <c r="C26" s="30">
        <f>C28/(1-B27)</f>
        <v>2877.3862433862437</v>
      </c>
      <c r="E26" s="48" t="s">
        <v>5</v>
      </c>
      <c r="F26" s="49"/>
      <c r="G26" s="30">
        <f>G27*100/19.6</f>
        <v>414.5918367346939</v>
      </c>
      <c r="I26" s="59" t="s">
        <v>5</v>
      </c>
      <c r="J26" s="60"/>
      <c r="K26" s="4">
        <f>eleve!K26</f>
        <v>3751.49</v>
      </c>
    </row>
    <row r="27" spans="1:11" ht="18.75" customHeight="1">
      <c r="A27" s="22" t="s">
        <v>6</v>
      </c>
      <c r="B27" s="11">
        <v>0.055</v>
      </c>
      <c r="C27" s="27">
        <f>C26-C28</f>
        <v>158.25624338624357</v>
      </c>
      <c r="E27" s="22" t="s">
        <v>6</v>
      </c>
      <c r="F27" s="11">
        <v>0.196</v>
      </c>
      <c r="G27" s="20">
        <f>eleve!G27</f>
        <v>81.26</v>
      </c>
      <c r="I27" s="5" t="s">
        <v>6</v>
      </c>
      <c r="J27" s="2">
        <v>0.196</v>
      </c>
      <c r="K27" s="38">
        <f>K26*J27</f>
        <v>735.2920399999999</v>
      </c>
    </row>
    <row r="28" spans="1:11" ht="18.75" customHeight="1" thickBot="1">
      <c r="A28" s="56" t="s">
        <v>7</v>
      </c>
      <c r="B28" s="57"/>
      <c r="C28" s="24">
        <f>eleve!C28</f>
        <v>2719.13</v>
      </c>
      <c r="E28" s="56" t="s">
        <v>7</v>
      </c>
      <c r="F28" s="57"/>
      <c r="G28" s="28">
        <f>SUM(G26:G27)</f>
        <v>495.8518367346939</v>
      </c>
      <c r="I28" s="61" t="s">
        <v>7</v>
      </c>
      <c r="J28" s="62"/>
      <c r="K28" s="39">
        <f>K26+K27</f>
        <v>4486.78204</v>
      </c>
    </row>
    <row r="29" ht="9.75" customHeight="1" thickTop="1"/>
    <row r="30" spans="1:11" ht="12.75">
      <c r="A30" s="35" t="s">
        <v>28</v>
      </c>
      <c r="B30" s="33"/>
      <c r="C30" s="36">
        <f>C25/C26</f>
        <v>0.3806872037914692</v>
      </c>
      <c r="E30" s="26" t="s">
        <v>23</v>
      </c>
      <c r="F30" s="7"/>
      <c r="G30" s="25">
        <v>0.25</v>
      </c>
      <c r="I30" s="26" t="s">
        <v>29</v>
      </c>
      <c r="J30" s="7"/>
      <c r="K30" s="33">
        <f>eleve!K30</f>
        <v>0.345</v>
      </c>
    </row>
  </sheetData>
  <mergeCells count="43">
    <mergeCell ref="A7:B7"/>
    <mergeCell ref="E7:F7"/>
    <mergeCell ref="I7:J7"/>
    <mergeCell ref="A8:B8"/>
    <mergeCell ref="E8:F8"/>
    <mergeCell ref="A1:K1"/>
    <mergeCell ref="A5:B5"/>
    <mergeCell ref="E5:F5"/>
    <mergeCell ref="I5:J5"/>
    <mergeCell ref="I8:J8"/>
    <mergeCell ref="A9:B9"/>
    <mergeCell ref="E9:F9"/>
    <mergeCell ref="I9:J9"/>
    <mergeCell ref="A10:B10"/>
    <mergeCell ref="E10:F10"/>
    <mergeCell ref="I10:J10"/>
    <mergeCell ref="A11:B11"/>
    <mergeCell ref="E11:F11"/>
    <mergeCell ref="I11:J11"/>
    <mergeCell ref="A13:B13"/>
    <mergeCell ref="E13:F13"/>
    <mergeCell ref="I13:J13"/>
    <mergeCell ref="A20:B20"/>
    <mergeCell ref="E20:F20"/>
    <mergeCell ref="I20:J20"/>
    <mergeCell ref="A22:B22"/>
    <mergeCell ref="E22:F22"/>
    <mergeCell ref="I22:J22"/>
    <mergeCell ref="A23:B23"/>
    <mergeCell ref="E23:F23"/>
    <mergeCell ref="I23:J23"/>
    <mergeCell ref="A24:B24"/>
    <mergeCell ref="E24:F24"/>
    <mergeCell ref="I24:J24"/>
    <mergeCell ref="A25:B25"/>
    <mergeCell ref="E25:F25"/>
    <mergeCell ref="I25:J25"/>
    <mergeCell ref="A26:B26"/>
    <mergeCell ref="E26:F26"/>
    <mergeCell ref="I26:J26"/>
    <mergeCell ref="A28:B28"/>
    <mergeCell ref="E28:F28"/>
    <mergeCell ref="I28:J28"/>
  </mergeCells>
  <printOptions/>
  <pageMargins left="0.75" right="0.75" top="0.53" bottom="0.41" header="0.4921259845" footer="0.4921259845"/>
  <pageSetup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MARIOT Pierre</dc:creator>
  <cp:keywords/>
  <dc:description/>
  <cp:lastModifiedBy>x</cp:lastModifiedBy>
  <cp:lastPrinted>2004-11-08T18:44:09Z</cp:lastPrinted>
  <dcterms:created xsi:type="dcterms:W3CDTF">2004-11-03T13:09:04Z</dcterms:created>
  <dcterms:modified xsi:type="dcterms:W3CDTF">2004-11-08T19:55:42Z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